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9320" windowHeight="8010"/>
  </bookViews>
  <sheets>
    <sheet name="Převod stupňů a radiánů" sheetId="1" r:id="rId1"/>
    <sheet name="Základní velikost úhlu" sheetId="2" r:id="rId2"/>
    <sheet name="Orientovaný úhel mezi ručičkami" sheetId="3" r:id="rId3"/>
  </sheets>
  <calcPr calcId="124519"/>
</workbook>
</file>

<file path=xl/calcChain.xml><?xml version="1.0" encoding="utf-8"?>
<calcChain xmlns="http://schemas.openxmlformats.org/spreadsheetml/2006/main">
  <c r="I4" i="3"/>
  <c r="H3"/>
  <c r="G3"/>
  <c r="I3" s="1"/>
  <c r="C7" l="1"/>
  <c r="E9" i="2"/>
  <c r="B9" s="1"/>
  <c r="B8" s="1"/>
  <c r="E5"/>
  <c r="B5" s="1"/>
  <c r="B4" s="1"/>
  <c r="C9" i="1"/>
  <c r="D9"/>
  <c r="E9"/>
  <c r="F9"/>
  <c r="G9"/>
  <c r="H9"/>
  <c r="I9"/>
  <c r="J9"/>
  <c r="K9"/>
  <c r="L9"/>
  <c r="M9"/>
  <c r="N9"/>
  <c r="O9"/>
  <c r="P9"/>
  <c r="Q9"/>
  <c r="R9"/>
  <c r="S9"/>
  <c r="T9"/>
  <c r="U9"/>
  <c r="B9"/>
  <c r="S8"/>
  <c r="S10" s="1"/>
  <c r="T8"/>
  <c r="U8"/>
  <c r="U10" s="1"/>
  <c r="C8"/>
  <c r="C10" s="1"/>
  <c r="D8"/>
  <c r="E8"/>
  <c r="E10" s="1"/>
  <c r="F8"/>
  <c r="G8"/>
  <c r="G10" s="1"/>
  <c r="H8"/>
  <c r="I8"/>
  <c r="I10" s="1"/>
  <c r="J8"/>
  <c r="K8"/>
  <c r="K10" s="1"/>
  <c r="L8"/>
  <c r="M8"/>
  <c r="M10" s="1"/>
  <c r="N8"/>
  <c r="O8"/>
  <c r="O10" s="1"/>
  <c r="P8"/>
  <c r="Q8"/>
  <c r="Q10" s="1"/>
  <c r="R8"/>
  <c r="B8"/>
  <c r="P4"/>
  <c r="P5" s="1"/>
  <c r="F4"/>
  <c r="F5" s="1"/>
  <c r="K4"/>
  <c r="K5" s="1"/>
  <c r="L4"/>
  <c r="L5" s="1"/>
  <c r="M4"/>
  <c r="M5" s="1"/>
  <c r="N4"/>
  <c r="N5" s="1"/>
  <c r="O4"/>
  <c r="O5" s="1"/>
  <c r="Q4"/>
  <c r="Q5" s="1"/>
  <c r="R4"/>
  <c r="R5" s="1"/>
  <c r="S4"/>
  <c r="S5" s="1"/>
  <c r="T4"/>
  <c r="T5" s="1"/>
  <c r="U4"/>
  <c r="U5" s="1"/>
  <c r="C4"/>
  <c r="C5" s="1"/>
  <c r="D4"/>
  <c r="D5" s="1"/>
  <c r="E4"/>
  <c r="E5" s="1"/>
  <c r="G4"/>
  <c r="G5" s="1"/>
  <c r="H4"/>
  <c r="H5" s="1"/>
  <c r="I4"/>
  <c r="I5" s="1"/>
  <c r="J4"/>
  <c r="J5" s="1"/>
  <c r="B4"/>
  <c r="B5" s="1"/>
  <c r="T10" l="1"/>
  <c r="T11" s="1"/>
  <c r="R10"/>
  <c r="R11" s="1"/>
  <c r="P10"/>
  <c r="P11" s="1"/>
  <c r="N10"/>
  <c r="N11" s="1"/>
  <c r="L10"/>
  <c r="L11" s="1"/>
  <c r="J10"/>
  <c r="J11" s="1"/>
  <c r="H10"/>
  <c r="H11" s="1"/>
  <c r="F10"/>
  <c r="F11" s="1"/>
  <c r="D10"/>
  <c r="D11" s="1"/>
  <c r="B10"/>
  <c r="B11" s="1"/>
  <c r="U11"/>
  <c r="S11"/>
  <c r="Q11"/>
  <c r="O11"/>
  <c r="M11"/>
  <c r="K11"/>
  <c r="I11"/>
  <c r="G11"/>
  <c r="E11"/>
  <c r="C11"/>
</calcChain>
</file>

<file path=xl/comments1.xml><?xml version="1.0" encoding="utf-8"?>
<comments xmlns="http://schemas.openxmlformats.org/spreadsheetml/2006/main">
  <authors>
    <author>Gymnázium a SOŠ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38"/>
          </rPr>
          <t>Zadej velikost úhlu: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38"/>
          </rPr>
          <t>Zadej velikost úhlu: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GOZ</author>
  </authors>
  <commentList>
    <comment ref="I3" authorId="0">
      <text>
        <r>
          <rPr>
            <b/>
            <sz val="8"/>
            <color indexed="81"/>
            <rFont val="Tahoma"/>
            <family val="2"/>
            <charset val="238"/>
          </rPr>
          <t>em-mafy:
poloha malé ručičky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" authorId="0">
      <text>
        <r>
          <rPr>
            <b/>
            <sz val="8"/>
            <color indexed="81"/>
            <rFont val="Tahoma"/>
            <family val="2"/>
            <charset val="238"/>
          </rPr>
          <t>em-mafy: 
poloha velké ručičky</t>
        </r>
      </text>
    </comment>
  </commentList>
</comments>
</file>

<file path=xl/sharedStrings.xml><?xml version="1.0" encoding="utf-8"?>
<sst xmlns="http://schemas.openxmlformats.org/spreadsheetml/2006/main" count="34" uniqueCount="19">
  <si>
    <t>stupně</t>
  </si>
  <si>
    <t>radiány</t>
  </si>
  <si>
    <t>minuty</t>
  </si>
  <si>
    <t>vteřiny</t>
  </si>
  <si>
    <r>
      <t xml:space="preserve">x · </t>
    </r>
    <r>
      <rPr>
        <sz val="15"/>
        <color theme="1"/>
        <rFont val="Calibri"/>
        <family val="2"/>
        <charset val="238"/>
      </rPr>
      <t>π</t>
    </r>
  </si>
  <si>
    <t>Převod stupňů na radiány a naopak</t>
  </si>
  <si>
    <t>Základní velikost úhlu</t>
  </si>
  <si>
    <t>velikost úhlu:</t>
  </si>
  <si>
    <t>základní velikost:</t>
  </si>
  <si>
    <t>vyjádření úhlu:</t>
  </si>
  <si>
    <t>°</t>
  </si>
  <si>
    <t xml:space="preserve"> + </t>
  </si>
  <si>
    <t xml:space="preserve"> · </t>
  </si>
  <si>
    <t>π</t>
  </si>
  <si>
    <t>Orientovaný úhel mezi ručičkami hodin</t>
  </si>
  <si>
    <t xml:space="preserve">hodin: </t>
  </si>
  <si>
    <t xml:space="preserve">minut: </t>
  </si>
  <si>
    <t xml:space="preserve">úhel: </t>
  </si>
  <si>
    <t>od malé ručičky k velké (proti směru jejich pohybu)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</si>
</sst>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6"/>
      <color theme="0" tint="-0.3499862666707357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13" fontId="2" fillId="0" borderId="7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center"/>
    </xf>
    <xf numFmtId="0" fontId="2" fillId="0" borderId="4" xfId="0" applyFont="1" applyBorder="1" applyAlignme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0" xfId="0" applyNumberFormat="1" applyFont="1" applyBorder="1"/>
    <xf numFmtId="2" fontId="2" fillId="0" borderId="0" xfId="0" applyNumberFormat="1" applyFont="1" applyBorder="1" applyAlignment="1">
      <alignment horizontal="center"/>
    </xf>
    <xf numFmtId="0" fontId="4" fillId="0" borderId="4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/>
    <xf numFmtId="164" fontId="6" fillId="2" borderId="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1" fillId="0" borderId="9" xfId="0" applyFont="1" applyBorder="1"/>
    <xf numFmtId="13" fontId="1" fillId="0" borderId="9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13" fontId="1" fillId="0" borderId="14" xfId="0" applyNumberFormat="1" applyFont="1" applyBorder="1"/>
    <xf numFmtId="13" fontId="1" fillId="0" borderId="11" xfId="0" applyNumberFormat="1" applyFont="1" applyBorder="1"/>
    <xf numFmtId="0" fontId="1" fillId="0" borderId="0" xfId="0" applyFont="1" applyAlignment="1">
      <alignment horizontal="right"/>
    </xf>
    <xf numFmtId="0" fontId="10" fillId="0" borderId="0" xfId="0" applyFont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"/>
  <sheetViews>
    <sheetView tabSelected="1" workbookViewId="0">
      <selection sqref="A1:U1"/>
    </sheetView>
  </sheetViews>
  <sheetFormatPr defaultRowHeight="15"/>
  <cols>
    <col min="1" max="1" width="10.85546875" customWidth="1"/>
    <col min="2" max="21" width="8.7109375" customWidth="1"/>
  </cols>
  <sheetData>
    <row r="1" spans="1:21" ht="26.25">
      <c r="A1" s="45" t="s">
        <v>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75" thickBot="1"/>
    <row r="3" spans="1:21" ht="19.5">
      <c r="A3" s="21" t="s">
        <v>0</v>
      </c>
      <c r="B3" s="22">
        <v>10</v>
      </c>
      <c r="C3" s="22">
        <v>20</v>
      </c>
      <c r="D3" s="22">
        <v>30</v>
      </c>
      <c r="E3" s="22">
        <v>40</v>
      </c>
      <c r="F3" s="22">
        <v>45</v>
      </c>
      <c r="G3" s="22">
        <v>50</v>
      </c>
      <c r="H3" s="22">
        <v>60</v>
      </c>
      <c r="I3" s="22">
        <v>70</v>
      </c>
      <c r="J3" s="22">
        <v>80</v>
      </c>
      <c r="K3" s="22">
        <v>90</v>
      </c>
      <c r="L3" s="22">
        <v>100</v>
      </c>
      <c r="M3" s="22">
        <v>110</v>
      </c>
      <c r="N3" s="22">
        <v>120</v>
      </c>
      <c r="O3" s="22">
        <v>130</v>
      </c>
      <c r="P3" s="22">
        <v>135</v>
      </c>
      <c r="Q3" s="22">
        <v>140</v>
      </c>
      <c r="R3" s="22">
        <v>150</v>
      </c>
      <c r="S3" s="22">
        <v>160</v>
      </c>
      <c r="T3" s="22">
        <v>170</v>
      </c>
      <c r="U3" s="23">
        <v>180</v>
      </c>
    </row>
    <row r="4" spans="1:21" ht="19.5">
      <c r="A4" s="4" t="s">
        <v>1</v>
      </c>
      <c r="B4" s="5">
        <f>RADIANS(B3)</f>
        <v>0.17453292519943295</v>
      </c>
      <c r="C4" s="5">
        <f t="shared" ref="C4:K4" si="0">RADIANS(C3)</f>
        <v>0.3490658503988659</v>
      </c>
      <c r="D4" s="5">
        <f t="shared" si="0"/>
        <v>0.52359877559829882</v>
      </c>
      <c r="E4" s="5">
        <f t="shared" si="0"/>
        <v>0.69813170079773179</v>
      </c>
      <c r="F4" s="5">
        <f t="shared" si="0"/>
        <v>0.78539816339744828</v>
      </c>
      <c r="G4" s="5">
        <f t="shared" si="0"/>
        <v>0.87266462599716477</v>
      </c>
      <c r="H4" s="5">
        <f t="shared" si="0"/>
        <v>1.0471975511965976</v>
      </c>
      <c r="I4" s="5">
        <f t="shared" si="0"/>
        <v>1.2217304763960306</v>
      </c>
      <c r="J4" s="5">
        <f t="shared" si="0"/>
        <v>1.3962634015954636</v>
      </c>
      <c r="K4" s="5">
        <f t="shared" si="0"/>
        <v>1.5707963267948966</v>
      </c>
      <c r="L4" s="5">
        <f t="shared" ref="L4" si="1">RADIANS(L3)</f>
        <v>1.7453292519943295</v>
      </c>
      <c r="M4" s="13">
        <f t="shared" ref="M4" si="2">RADIANS(M3)</f>
        <v>1.9198621771937625</v>
      </c>
      <c r="N4" s="5">
        <f t="shared" ref="N4" si="3">RADIANS(N3)</f>
        <v>2.0943951023931953</v>
      </c>
      <c r="O4" s="5">
        <f t="shared" ref="O4:P4" si="4">RADIANS(O3)</f>
        <v>2.2689280275926285</v>
      </c>
      <c r="P4" s="5">
        <f t="shared" si="4"/>
        <v>2.3561944901923448</v>
      </c>
      <c r="Q4" s="5">
        <f t="shared" ref="Q4" si="5">RADIANS(Q3)</f>
        <v>2.4434609527920612</v>
      </c>
      <c r="R4" s="5">
        <f t="shared" ref="R4" si="6">RADIANS(R3)</f>
        <v>2.6179938779914944</v>
      </c>
      <c r="S4" s="5">
        <f t="shared" ref="S4:T4" si="7">RADIANS(S3)</f>
        <v>2.7925268031909272</v>
      </c>
      <c r="T4" s="5">
        <f t="shared" si="7"/>
        <v>2.9670597283903604</v>
      </c>
      <c r="U4" s="6">
        <f t="shared" ref="U4" si="8">RADIANS(U3)</f>
        <v>3.1415926535897931</v>
      </c>
    </row>
    <row r="5" spans="1:21" ht="20.25" thickBot="1">
      <c r="A5" s="7" t="s">
        <v>4</v>
      </c>
      <c r="B5" s="8">
        <f>B4/PI()</f>
        <v>5.5555555555555552E-2</v>
      </c>
      <c r="C5" s="8">
        <f t="shared" ref="C5:U5" si="9">C4/PI()</f>
        <v>0.1111111111111111</v>
      </c>
      <c r="D5" s="8">
        <f t="shared" si="9"/>
        <v>0.16666666666666666</v>
      </c>
      <c r="E5" s="8">
        <f t="shared" si="9"/>
        <v>0.22222222222222221</v>
      </c>
      <c r="F5" s="8">
        <f t="shared" si="9"/>
        <v>0.25</v>
      </c>
      <c r="G5" s="8">
        <f t="shared" si="9"/>
        <v>0.27777777777777779</v>
      </c>
      <c r="H5" s="8">
        <f t="shared" si="9"/>
        <v>0.33333333333333331</v>
      </c>
      <c r="I5" s="8">
        <f t="shared" si="9"/>
        <v>0.3888888888888889</v>
      </c>
      <c r="J5" s="8">
        <f t="shared" si="9"/>
        <v>0.44444444444444442</v>
      </c>
      <c r="K5" s="8">
        <f t="shared" si="9"/>
        <v>0.5</v>
      </c>
      <c r="L5" s="8">
        <f t="shared" si="9"/>
        <v>0.55555555555555558</v>
      </c>
      <c r="M5" s="8">
        <f t="shared" si="9"/>
        <v>0.61111111111111116</v>
      </c>
      <c r="N5" s="8">
        <f t="shared" si="9"/>
        <v>0.66666666666666663</v>
      </c>
      <c r="O5" s="8">
        <f t="shared" si="9"/>
        <v>0.72222222222222221</v>
      </c>
      <c r="P5" s="8">
        <f t="shared" si="9"/>
        <v>0.75</v>
      </c>
      <c r="Q5" s="8">
        <f t="shared" si="9"/>
        <v>0.77777777777777779</v>
      </c>
      <c r="R5" s="8">
        <f t="shared" si="9"/>
        <v>0.83333333333333337</v>
      </c>
      <c r="S5" s="8">
        <f t="shared" si="9"/>
        <v>0.88888888888888884</v>
      </c>
      <c r="T5" s="8">
        <f t="shared" si="9"/>
        <v>0.94444444444444453</v>
      </c>
      <c r="U5" s="9">
        <f t="shared" si="9"/>
        <v>1</v>
      </c>
    </row>
    <row r="6" spans="1:21" ht="20.25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9.5">
      <c r="A7" s="24" t="s">
        <v>1</v>
      </c>
      <c r="B7" s="25">
        <v>0.1</v>
      </c>
      <c r="C7" s="25">
        <v>0.2</v>
      </c>
      <c r="D7" s="25">
        <v>0.3</v>
      </c>
      <c r="E7" s="25">
        <v>0.4</v>
      </c>
      <c r="F7" s="25">
        <v>0.5</v>
      </c>
      <c r="G7" s="25">
        <v>0.6</v>
      </c>
      <c r="H7" s="25">
        <v>0.7</v>
      </c>
      <c r="I7" s="25">
        <v>0.8</v>
      </c>
      <c r="J7" s="25">
        <v>0.9</v>
      </c>
      <c r="K7" s="25">
        <v>1</v>
      </c>
      <c r="L7" s="25">
        <v>1.1000000000000001</v>
      </c>
      <c r="M7" s="25">
        <v>1.2</v>
      </c>
      <c r="N7" s="25">
        <v>1.3</v>
      </c>
      <c r="O7" s="25">
        <v>1.4</v>
      </c>
      <c r="P7" s="25">
        <v>1.5</v>
      </c>
      <c r="Q7" s="25">
        <v>1.6</v>
      </c>
      <c r="R7" s="25">
        <v>1.7</v>
      </c>
      <c r="S7" s="25">
        <v>1.8</v>
      </c>
      <c r="T7" s="25">
        <v>1.9</v>
      </c>
      <c r="U7" s="26">
        <v>2</v>
      </c>
    </row>
    <row r="8" spans="1:21" ht="19.5">
      <c r="A8" s="10" t="s">
        <v>0</v>
      </c>
      <c r="B8" s="11">
        <f>DEGREES(B7)</f>
        <v>5.729577951308233</v>
      </c>
      <c r="C8" s="11">
        <f t="shared" ref="C8:R8" si="10">DEGREES(C7)</f>
        <v>11.459155902616466</v>
      </c>
      <c r="D8" s="11">
        <f t="shared" si="10"/>
        <v>17.188733853924695</v>
      </c>
      <c r="E8" s="11">
        <f t="shared" si="10"/>
        <v>22.918311805232932</v>
      </c>
      <c r="F8" s="11">
        <f t="shared" si="10"/>
        <v>28.647889756541161</v>
      </c>
      <c r="G8" s="11">
        <f t="shared" si="10"/>
        <v>34.377467707849391</v>
      </c>
      <c r="H8" s="11">
        <f t="shared" si="10"/>
        <v>40.10704565915762</v>
      </c>
      <c r="I8" s="11">
        <f t="shared" si="10"/>
        <v>45.836623610465864</v>
      </c>
      <c r="J8" s="11">
        <f t="shared" si="10"/>
        <v>51.566201561774093</v>
      </c>
      <c r="K8" s="14">
        <f t="shared" si="10"/>
        <v>57.295779513082323</v>
      </c>
      <c r="L8" s="11">
        <f t="shared" si="10"/>
        <v>63.025357464390559</v>
      </c>
      <c r="M8" s="11">
        <f t="shared" si="10"/>
        <v>68.754935415698782</v>
      </c>
      <c r="N8" s="11">
        <f t="shared" si="10"/>
        <v>74.484513367007025</v>
      </c>
      <c r="O8" s="11">
        <f t="shared" si="10"/>
        <v>80.214091318315241</v>
      </c>
      <c r="P8" s="11">
        <f t="shared" si="10"/>
        <v>85.943669269623484</v>
      </c>
      <c r="Q8" s="11">
        <f t="shared" si="10"/>
        <v>91.673247220931728</v>
      </c>
      <c r="R8" s="14">
        <f t="shared" si="10"/>
        <v>97.402825172239943</v>
      </c>
      <c r="S8" s="11">
        <f>DEGREES(S7)</f>
        <v>103.13240312354819</v>
      </c>
      <c r="T8" s="11">
        <f t="shared" ref="T8" si="11">DEGREES(T7)</f>
        <v>108.8619810748564</v>
      </c>
      <c r="U8" s="12">
        <f t="shared" ref="U8" si="12">DEGREES(U7)</f>
        <v>114.59155902616465</v>
      </c>
    </row>
    <row r="9" spans="1:21" ht="15.75">
      <c r="A9" s="15" t="s">
        <v>0</v>
      </c>
      <c r="B9" s="16">
        <f>INT(B8)</f>
        <v>5</v>
      </c>
      <c r="C9" s="16">
        <f t="shared" ref="C9:U9" si="13">INT(C8)</f>
        <v>11</v>
      </c>
      <c r="D9" s="16">
        <f t="shared" si="13"/>
        <v>17</v>
      </c>
      <c r="E9" s="16">
        <f t="shared" si="13"/>
        <v>22</v>
      </c>
      <c r="F9" s="16">
        <f t="shared" si="13"/>
        <v>28</v>
      </c>
      <c r="G9" s="16">
        <f t="shared" si="13"/>
        <v>34</v>
      </c>
      <c r="H9" s="16">
        <f t="shared" si="13"/>
        <v>40</v>
      </c>
      <c r="I9" s="16">
        <f t="shared" si="13"/>
        <v>45</v>
      </c>
      <c r="J9" s="16">
        <f t="shared" si="13"/>
        <v>51</v>
      </c>
      <c r="K9" s="16">
        <f t="shared" si="13"/>
        <v>57</v>
      </c>
      <c r="L9" s="16">
        <f t="shared" si="13"/>
        <v>63</v>
      </c>
      <c r="M9" s="16">
        <f t="shared" si="13"/>
        <v>68</v>
      </c>
      <c r="N9" s="16">
        <f t="shared" si="13"/>
        <v>74</v>
      </c>
      <c r="O9" s="16">
        <f t="shared" si="13"/>
        <v>80</v>
      </c>
      <c r="P9" s="16">
        <f t="shared" si="13"/>
        <v>85</v>
      </c>
      <c r="Q9" s="16">
        <f t="shared" si="13"/>
        <v>91</v>
      </c>
      <c r="R9" s="16">
        <f t="shared" si="13"/>
        <v>97</v>
      </c>
      <c r="S9" s="16">
        <f t="shared" si="13"/>
        <v>103</v>
      </c>
      <c r="T9" s="16">
        <f t="shared" si="13"/>
        <v>108</v>
      </c>
      <c r="U9" s="17">
        <f t="shared" si="13"/>
        <v>114</v>
      </c>
    </row>
    <row r="10" spans="1:21" ht="15.75">
      <c r="A10" s="15" t="s">
        <v>2</v>
      </c>
      <c r="B10" s="16">
        <f>INT((B8-INT(B8))*60)</f>
        <v>43</v>
      </c>
      <c r="C10" s="16">
        <f t="shared" ref="C10:U10" si="14">INT((C8-INT(C8))*60)</f>
        <v>27</v>
      </c>
      <c r="D10" s="16">
        <f t="shared" si="14"/>
        <v>11</v>
      </c>
      <c r="E10" s="16">
        <f t="shared" si="14"/>
        <v>55</v>
      </c>
      <c r="F10" s="16">
        <f t="shared" si="14"/>
        <v>38</v>
      </c>
      <c r="G10" s="16">
        <f t="shared" si="14"/>
        <v>22</v>
      </c>
      <c r="H10" s="16">
        <f t="shared" si="14"/>
        <v>6</v>
      </c>
      <c r="I10" s="16">
        <f t="shared" si="14"/>
        <v>50</v>
      </c>
      <c r="J10" s="16">
        <f t="shared" si="14"/>
        <v>33</v>
      </c>
      <c r="K10" s="16">
        <f t="shared" si="14"/>
        <v>17</v>
      </c>
      <c r="L10" s="16">
        <f t="shared" si="14"/>
        <v>1</v>
      </c>
      <c r="M10" s="16">
        <f t="shared" si="14"/>
        <v>45</v>
      </c>
      <c r="N10" s="16">
        <f t="shared" si="14"/>
        <v>29</v>
      </c>
      <c r="O10" s="16">
        <f t="shared" si="14"/>
        <v>12</v>
      </c>
      <c r="P10" s="16">
        <f t="shared" si="14"/>
        <v>56</v>
      </c>
      <c r="Q10" s="16">
        <f t="shared" si="14"/>
        <v>40</v>
      </c>
      <c r="R10" s="16">
        <f t="shared" si="14"/>
        <v>24</v>
      </c>
      <c r="S10" s="16">
        <f t="shared" si="14"/>
        <v>7</v>
      </c>
      <c r="T10" s="16">
        <f t="shared" si="14"/>
        <v>51</v>
      </c>
      <c r="U10" s="17">
        <f t="shared" si="14"/>
        <v>35</v>
      </c>
    </row>
    <row r="11" spans="1:21" ht="16.5" thickBot="1">
      <c r="A11" s="18" t="s">
        <v>3</v>
      </c>
      <c r="B11" s="19">
        <f>(((B8-INT(B8))*60)-B10)*60</f>
        <v>46.480624709638789</v>
      </c>
      <c r="C11" s="19">
        <f t="shared" ref="C11:U11" si="15">(((C8-INT(C8))*60)-C10)*60</f>
        <v>32.961249419277578</v>
      </c>
      <c r="D11" s="19">
        <f t="shared" si="15"/>
        <v>19.441874128903578</v>
      </c>
      <c r="E11" s="19">
        <f t="shared" si="15"/>
        <v>5.9224988385551569</v>
      </c>
      <c r="F11" s="19">
        <f t="shared" si="15"/>
        <v>52.403123548181156</v>
      </c>
      <c r="G11" s="19">
        <f t="shared" si="15"/>
        <v>38.883748257807156</v>
      </c>
      <c r="H11" s="19">
        <f t="shared" si="15"/>
        <v>25.364372967433155</v>
      </c>
      <c r="I11" s="19">
        <f t="shared" si="15"/>
        <v>11.844997677110314</v>
      </c>
      <c r="J11" s="19">
        <f t="shared" si="15"/>
        <v>58.325622386736313</v>
      </c>
      <c r="K11" s="19">
        <f t="shared" si="15"/>
        <v>44.806247096362313</v>
      </c>
      <c r="L11" s="19">
        <f t="shared" si="15"/>
        <v>31.286871806013892</v>
      </c>
      <c r="M11" s="19">
        <f t="shared" si="15"/>
        <v>17.767496515614312</v>
      </c>
      <c r="N11" s="19">
        <f t="shared" si="15"/>
        <v>4.2481212252914702</v>
      </c>
      <c r="O11" s="19">
        <f t="shared" si="15"/>
        <v>50.728745934866311</v>
      </c>
      <c r="P11" s="19">
        <f t="shared" si="15"/>
        <v>37.209370644543469</v>
      </c>
      <c r="Q11" s="19">
        <f t="shared" si="15"/>
        <v>23.689995354220628</v>
      </c>
      <c r="R11" s="19">
        <f t="shared" si="15"/>
        <v>10.170620063795468</v>
      </c>
      <c r="S11" s="19">
        <f t="shared" si="15"/>
        <v>56.651244773472627</v>
      </c>
      <c r="T11" s="19">
        <f t="shared" si="15"/>
        <v>43.131869483047467</v>
      </c>
      <c r="U11" s="20">
        <f t="shared" si="15"/>
        <v>29.612494192724625</v>
      </c>
    </row>
  </sheetData>
  <mergeCells count="1">
    <mergeCell ref="A1:U1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zoomScale="150" zoomScaleNormal="150" workbookViewId="0">
      <selection sqref="A1:I1"/>
    </sheetView>
  </sheetViews>
  <sheetFormatPr defaultRowHeight="15"/>
  <cols>
    <col min="1" max="1" width="23.7109375" customWidth="1"/>
    <col min="2" max="2" width="12.5703125" bestFit="1" customWidth="1"/>
    <col min="3" max="4" width="3" customWidth="1"/>
    <col min="5" max="5" width="7.5703125" customWidth="1"/>
    <col min="6" max="6" width="2.5703125" customWidth="1"/>
    <col min="7" max="7" width="6.140625" customWidth="1"/>
    <col min="8" max="8" width="2.85546875" customWidth="1"/>
  </cols>
  <sheetData>
    <row r="1" spans="1:9" ht="26.25">
      <c r="A1" s="45" t="s">
        <v>6</v>
      </c>
      <c r="B1" s="45"/>
      <c r="C1" s="45"/>
      <c r="D1" s="45"/>
      <c r="E1" s="45"/>
      <c r="F1" s="45"/>
      <c r="G1" s="45"/>
      <c r="H1" s="45"/>
      <c r="I1" s="45"/>
    </row>
    <row r="2" spans="1:9" ht="4.5" customHeight="1" thickBot="1"/>
    <row r="3" spans="1:9" ht="21.75" thickBot="1">
      <c r="A3" s="1" t="s">
        <v>7</v>
      </c>
      <c r="B3" s="27">
        <v>45230</v>
      </c>
      <c r="C3" s="44" t="s">
        <v>10</v>
      </c>
      <c r="D3" s="29"/>
    </row>
    <row r="4" spans="1:9" ht="21">
      <c r="A4" s="1" t="s">
        <v>8</v>
      </c>
      <c r="B4" s="35">
        <f>B5</f>
        <v>230</v>
      </c>
      <c r="C4" s="47" t="s">
        <v>10</v>
      </c>
      <c r="D4" s="1"/>
    </row>
    <row r="5" spans="1:9" ht="21">
      <c r="A5" s="1" t="s">
        <v>9</v>
      </c>
      <c r="B5" s="31">
        <f>B3-E5*G5</f>
        <v>230</v>
      </c>
      <c r="C5" s="47" t="s">
        <v>10</v>
      </c>
      <c r="D5" s="33" t="s">
        <v>11</v>
      </c>
      <c r="E5" s="32">
        <f>INT(B3/360)</f>
        <v>125</v>
      </c>
      <c r="F5" s="32" t="s">
        <v>12</v>
      </c>
      <c r="G5" s="32">
        <v>360</v>
      </c>
      <c r="H5" s="34" t="s">
        <v>10</v>
      </c>
    </row>
    <row r="6" spans="1:9" ht="15.75" thickBot="1"/>
    <row r="7" spans="1:9" ht="21.75" thickBot="1">
      <c r="A7" s="1" t="s">
        <v>7</v>
      </c>
      <c r="B7" s="28">
        <v>7.6666666666666696</v>
      </c>
      <c r="C7" s="44" t="s">
        <v>13</v>
      </c>
      <c r="D7" s="30"/>
    </row>
    <row r="8" spans="1:9" ht="21">
      <c r="A8" s="1" t="s">
        <v>8</v>
      </c>
      <c r="B8" s="36">
        <f>B9</f>
        <v>1.6666666666666696</v>
      </c>
      <c r="C8" s="47" t="s">
        <v>13</v>
      </c>
    </row>
    <row r="9" spans="1:9" ht="21">
      <c r="A9" s="1" t="s">
        <v>9</v>
      </c>
      <c r="B9" s="37">
        <f>B7-E9*G9</f>
        <v>1.6666666666666696</v>
      </c>
      <c r="C9" s="48" t="s">
        <v>13</v>
      </c>
      <c r="D9" s="33" t="s">
        <v>11</v>
      </c>
      <c r="E9" s="32">
        <f>INT(B7/2)</f>
        <v>3</v>
      </c>
      <c r="F9" s="32" t="s">
        <v>12</v>
      </c>
      <c r="G9" s="32">
        <v>2</v>
      </c>
      <c r="H9" s="34" t="s">
        <v>13</v>
      </c>
    </row>
  </sheetData>
  <mergeCells count="1">
    <mergeCell ref="A1:I1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"/>
  <sheetViews>
    <sheetView zoomScale="150" zoomScaleNormal="150" workbookViewId="0">
      <selection sqref="A1:K1"/>
    </sheetView>
  </sheetViews>
  <sheetFormatPr defaultRowHeight="15"/>
  <cols>
    <col min="1" max="1" width="2.5703125" customWidth="1"/>
    <col min="2" max="2" width="10.140625" customWidth="1"/>
    <col min="4" max="5" width="2.42578125" customWidth="1"/>
    <col min="6" max="11" width="9.5703125" customWidth="1"/>
  </cols>
  <sheetData>
    <row r="1" spans="1:11" ht="26.25">
      <c r="A1" s="45" t="s">
        <v>14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5.75" thickBot="1"/>
    <row r="3" spans="1:11" ht="21">
      <c r="B3" s="38" t="s">
        <v>15</v>
      </c>
      <c r="C3" s="40">
        <v>10</v>
      </c>
      <c r="D3" s="30"/>
      <c r="E3" s="30"/>
      <c r="G3" s="39">
        <f>C3*30</f>
        <v>300</v>
      </c>
      <c r="H3" s="39">
        <f>C4/2</f>
        <v>20</v>
      </c>
      <c r="I3" s="39">
        <f>G3+H3</f>
        <v>320</v>
      </c>
    </row>
    <row r="4" spans="1:11" ht="21.75" thickBot="1">
      <c r="B4" s="38" t="s">
        <v>16</v>
      </c>
      <c r="C4" s="41">
        <v>40</v>
      </c>
      <c r="D4" s="30"/>
      <c r="E4" s="30"/>
      <c r="G4" s="39"/>
      <c r="H4" s="39"/>
      <c r="I4" s="39">
        <f>C4*6</f>
        <v>240</v>
      </c>
    </row>
    <row r="5" spans="1:11" ht="4.5" customHeight="1">
      <c r="B5" s="38"/>
      <c r="C5" s="30"/>
      <c r="D5" s="30"/>
      <c r="E5" s="30"/>
      <c r="G5" s="39"/>
      <c r="H5" s="39"/>
      <c r="I5" s="39"/>
    </row>
    <row r="6" spans="1:11" ht="4.5" customHeight="1" thickBot="1">
      <c r="B6" s="1"/>
      <c r="C6" s="1"/>
      <c r="D6" s="1"/>
      <c r="E6" s="1"/>
      <c r="F6" s="1"/>
      <c r="G6" s="1"/>
      <c r="H6" s="1"/>
    </row>
    <row r="7" spans="1:11" ht="21.75" thickBot="1">
      <c r="B7" s="38" t="s">
        <v>17</v>
      </c>
      <c r="C7" s="43">
        <f>IF(I3&gt;I4,I3-I4,I3-I4+360)</f>
        <v>80</v>
      </c>
      <c r="D7" s="44" t="s">
        <v>10</v>
      </c>
      <c r="E7" s="42"/>
      <c r="F7" s="46" t="s">
        <v>18</v>
      </c>
      <c r="G7" s="46"/>
      <c r="H7" s="46"/>
      <c r="I7" s="46"/>
      <c r="J7" s="46"/>
      <c r="K7" s="46"/>
    </row>
  </sheetData>
  <mergeCells count="2">
    <mergeCell ref="F7:K7"/>
    <mergeCell ref="A1:K1"/>
  </mergeCells>
  <dataValidations xWindow="365" yWindow="350" count="3">
    <dataValidation type="whole" allowBlank="1" showInputMessage="1" showErrorMessage="1" errorTitle="Takhle ne!" error="Zadaný čas nelze vyhodnotit!" promptTitle="Hodiny:" prompt="Zadej celé číslo v rozmezí 0–12!" sqref="C3">
      <formula1>0</formula1>
      <formula2>12</formula2>
    </dataValidation>
    <dataValidation type="whole" allowBlank="1" showInputMessage="1" showErrorMessage="1" errorTitle="Bacha!" error="Zadaný čas nelze vyhodnotit!" prompt="Zadej celé číslo v rozmezí 0–59!" sqref="C5">
      <formula1>0</formula1>
      <formula2>59</formula2>
    </dataValidation>
    <dataValidation type="whole" allowBlank="1" showInputMessage="1" showErrorMessage="1" errorTitle="Bacha!" error="Zadaný čas nelze vyhodnotit!" promptTitle="Minuty:" prompt="Zadej celé číslo v rozmezí 0–59!" sqref="C4">
      <formula1>0</formula1>
      <formula2>59</formula2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Převod stupňů a radiánů</vt:lpstr>
      <vt:lpstr>Základní velikost úhlu</vt:lpstr>
      <vt:lpstr>Orientovaný úhel mezi ručičkami</vt:lpstr>
    </vt:vector>
  </TitlesOfParts>
  <Company>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Gymnázium a SOŠ</dc:creator>
  <cp:lastModifiedBy>Gymnázium a SOŠ</cp:lastModifiedBy>
  <cp:lastPrinted>2015-04-21T09:24:10Z</cp:lastPrinted>
  <dcterms:created xsi:type="dcterms:W3CDTF">2015-04-21T09:05:31Z</dcterms:created>
  <dcterms:modified xsi:type="dcterms:W3CDTF">2015-04-28T11:25:33Z</dcterms:modified>
</cp:coreProperties>
</file>