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320" windowHeight="125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32" i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10" l="1"/>
  <c r="K31"/>
  <c r="J31"/>
  <c r="I31"/>
  <c r="K12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11"/>
  <c r="K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10"/>
  <c r="I21"/>
  <c r="I22"/>
  <c r="I23"/>
  <c r="I24"/>
  <c r="I25"/>
  <c r="I26"/>
  <c r="I27"/>
  <c r="I28"/>
  <c r="I29"/>
  <c r="I30"/>
  <c r="I11"/>
  <c r="I12"/>
  <c r="I13"/>
  <c r="I14"/>
  <c r="I15"/>
  <c r="I16"/>
  <c r="I17"/>
  <c r="I18"/>
  <c r="I19"/>
  <c r="I20"/>
  <c r="E209"/>
  <c r="E210"/>
  <c r="E211"/>
  <c r="E212"/>
  <c r="E21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4"/>
  <c r="I5"/>
  <c r="I6"/>
  <c r="I4"/>
</calcChain>
</file>

<file path=xl/sharedStrings.xml><?xml version="1.0" encoding="utf-8"?>
<sst xmlns="http://schemas.openxmlformats.org/spreadsheetml/2006/main" count="229" uniqueCount="221">
  <si>
    <t>kód žáka</t>
  </si>
  <si>
    <t>xy001</t>
  </si>
  <si>
    <t>xy002</t>
  </si>
  <si>
    <t>xy003</t>
  </si>
  <si>
    <t>xy004</t>
  </si>
  <si>
    <t>xy005</t>
  </si>
  <si>
    <t>xy006</t>
  </si>
  <si>
    <t>xy007</t>
  </si>
  <si>
    <t>xy008</t>
  </si>
  <si>
    <t>xy009</t>
  </si>
  <si>
    <t>xy010</t>
  </si>
  <si>
    <t>xy011</t>
  </si>
  <si>
    <t>xy012</t>
  </si>
  <si>
    <t>xy013</t>
  </si>
  <si>
    <t>xy014</t>
  </si>
  <si>
    <t>xy015</t>
  </si>
  <si>
    <t>xy016</t>
  </si>
  <si>
    <t>xy017</t>
  </si>
  <si>
    <t>xy018</t>
  </si>
  <si>
    <t>xy019</t>
  </si>
  <si>
    <t>xy020</t>
  </si>
  <si>
    <t>xy021</t>
  </si>
  <si>
    <t>xy022</t>
  </si>
  <si>
    <t>xy023</t>
  </si>
  <si>
    <t>xy024</t>
  </si>
  <si>
    <t>xy025</t>
  </si>
  <si>
    <t>xy026</t>
  </si>
  <si>
    <t>xy027</t>
  </si>
  <si>
    <t>xy028</t>
  </si>
  <si>
    <t>xy029</t>
  </si>
  <si>
    <t>xy030</t>
  </si>
  <si>
    <t>xy031</t>
  </si>
  <si>
    <t>xy032</t>
  </si>
  <si>
    <t>xy033</t>
  </si>
  <si>
    <t>xy034</t>
  </si>
  <si>
    <t>xy035</t>
  </si>
  <si>
    <t>xy036</t>
  </si>
  <si>
    <t>xy037</t>
  </si>
  <si>
    <t>xy038</t>
  </si>
  <si>
    <t>xy039</t>
  </si>
  <si>
    <t>xy040</t>
  </si>
  <si>
    <t>xy041</t>
  </si>
  <si>
    <t>xy042</t>
  </si>
  <si>
    <t>xy043</t>
  </si>
  <si>
    <t>xy044</t>
  </si>
  <si>
    <t>xy045</t>
  </si>
  <si>
    <t>xy046</t>
  </si>
  <si>
    <t>xy047</t>
  </si>
  <si>
    <t>xy048</t>
  </si>
  <si>
    <t>xy049</t>
  </si>
  <si>
    <t>xy050</t>
  </si>
  <si>
    <t>xy051</t>
  </si>
  <si>
    <t>xy052</t>
  </si>
  <si>
    <t>xy053</t>
  </si>
  <si>
    <t>xy054</t>
  </si>
  <si>
    <t>xy055</t>
  </si>
  <si>
    <t>xy056</t>
  </si>
  <si>
    <t>xy057</t>
  </si>
  <si>
    <t>xy058</t>
  </si>
  <si>
    <t>xy059</t>
  </si>
  <si>
    <t>xy060</t>
  </si>
  <si>
    <t>xy061</t>
  </si>
  <si>
    <t>xy062</t>
  </si>
  <si>
    <t>xy063</t>
  </si>
  <si>
    <t>xy064</t>
  </si>
  <si>
    <t>xy065</t>
  </si>
  <si>
    <t>xy066</t>
  </si>
  <si>
    <t>xy067</t>
  </si>
  <si>
    <t>xy068</t>
  </si>
  <si>
    <t>xy069</t>
  </si>
  <si>
    <t>xy070</t>
  </si>
  <si>
    <t>xy071</t>
  </si>
  <si>
    <t>xy072</t>
  </si>
  <si>
    <t>xy073</t>
  </si>
  <si>
    <t>xy074</t>
  </si>
  <si>
    <t>xy075</t>
  </si>
  <si>
    <t>xy076</t>
  </si>
  <si>
    <t>xy077</t>
  </si>
  <si>
    <t>xy078</t>
  </si>
  <si>
    <t>xy079</t>
  </si>
  <si>
    <t>xy080</t>
  </si>
  <si>
    <t>xy081</t>
  </si>
  <si>
    <t>xy082</t>
  </si>
  <si>
    <t>xy083</t>
  </si>
  <si>
    <t>xy084</t>
  </si>
  <si>
    <t>xy085</t>
  </si>
  <si>
    <t>xy086</t>
  </si>
  <si>
    <t>xy087</t>
  </si>
  <si>
    <t>xy088</t>
  </si>
  <si>
    <t>xy089</t>
  </si>
  <si>
    <t>xy090</t>
  </si>
  <si>
    <t>xy091</t>
  </si>
  <si>
    <t>xy092</t>
  </si>
  <si>
    <t>xy093</t>
  </si>
  <si>
    <t>xy094</t>
  </si>
  <si>
    <t>xy095</t>
  </si>
  <si>
    <t>xy096</t>
  </si>
  <si>
    <t>xy097</t>
  </si>
  <si>
    <t>xy098</t>
  </si>
  <si>
    <t>xy099</t>
  </si>
  <si>
    <t>xy100</t>
  </si>
  <si>
    <t>xy101</t>
  </si>
  <si>
    <t>xy102</t>
  </si>
  <si>
    <t>xy103</t>
  </si>
  <si>
    <t>xy104</t>
  </si>
  <si>
    <t>xy105</t>
  </si>
  <si>
    <t>xy106</t>
  </si>
  <si>
    <t>xy107</t>
  </si>
  <si>
    <t>xy108</t>
  </si>
  <si>
    <t>xy109</t>
  </si>
  <si>
    <t>xy110</t>
  </si>
  <si>
    <t>xy111</t>
  </si>
  <si>
    <t>xy112</t>
  </si>
  <si>
    <t>xy113</t>
  </si>
  <si>
    <t>xy114</t>
  </si>
  <si>
    <t>xy115</t>
  </si>
  <si>
    <t>xy116</t>
  </si>
  <si>
    <t>xy117</t>
  </si>
  <si>
    <t>xy118</t>
  </si>
  <si>
    <t>xy119</t>
  </si>
  <si>
    <t>xy120</t>
  </si>
  <si>
    <t>xy121</t>
  </si>
  <si>
    <t>xy122</t>
  </si>
  <si>
    <t>xy123</t>
  </si>
  <si>
    <t>xy124</t>
  </si>
  <si>
    <t>xy125</t>
  </si>
  <si>
    <t>xy126</t>
  </si>
  <si>
    <t>xy127</t>
  </si>
  <si>
    <t>xy128</t>
  </si>
  <si>
    <t>xy129</t>
  </si>
  <si>
    <t>xy130</t>
  </si>
  <si>
    <t>xy131</t>
  </si>
  <si>
    <t>xy132</t>
  </si>
  <si>
    <t>xy133</t>
  </si>
  <si>
    <t>xy134</t>
  </si>
  <si>
    <t>xy135</t>
  </si>
  <si>
    <t>xy136</t>
  </si>
  <si>
    <t>xy137</t>
  </si>
  <si>
    <t>xy138</t>
  </si>
  <si>
    <t>xy139</t>
  </si>
  <si>
    <t>xy140</t>
  </si>
  <si>
    <t>xy141</t>
  </si>
  <si>
    <t>xy142</t>
  </si>
  <si>
    <t>xy143</t>
  </si>
  <si>
    <t>xy144</t>
  </si>
  <si>
    <t>xy145</t>
  </si>
  <si>
    <t>xy146</t>
  </si>
  <si>
    <t>xy147</t>
  </si>
  <si>
    <t>xy148</t>
  </si>
  <si>
    <t>xy149</t>
  </si>
  <si>
    <t>xy150</t>
  </si>
  <si>
    <t>xy151</t>
  </si>
  <si>
    <t>xy152</t>
  </si>
  <si>
    <t>xy153</t>
  </si>
  <si>
    <t>xy154</t>
  </si>
  <si>
    <t>xy155</t>
  </si>
  <si>
    <t>xy156</t>
  </si>
  <si>
    <t>xy157</t>
  </si>
  <si>
    <t>xy158</t>
  </si>
  <si>
    <t>xy159</t>
  </si>
  <si>
    <t>xy160</t>
  </si>
  <si>
    <t>xy161</t>
  </si>
  <si>
    <t>xy162</t>
  </si>
  <si>
    <t>xy163</t>
  </si>
  <si>
    <t>xy164</t>
  </si>
  <si>
    <t>xy165</t>
  </si>
  <si>
    <t>xy166</t>
  </si>
  <si>
    <t>xy167</t>
  </si>
  <si>
    <t>xy168</t>
  </si>
  <si>
    <t>xy169</t>
  </si>
  <si>
    <t>xy170</t>
  </si>
  <si>
    <t>xy171</t>
  </si>
  <si>
    <t>xy172</t>
  </si>
  <si>
    <t>xy173</t>
  </si>
  <si>
    <t>xy174</t>
  </si>
  <si>
    <t>xy175</t>
  </si>
  <si>
    <t>xy176</t>
  </si>
  <si>
    <t>xy177</t>
  </si>
  <si>
    <t>xy178</t>
  </si>
  <si>
    <t>xy179</t>
  </si>
  <si>
    <t>xy180</t>
  </si>
  <si>
    <t>xy181</t>
  </si>
  <si>
    <t>xy182</t>
  </si>
  <si>
    <t>xy183</t>
  </si>
  <si>
    <t>xy184</t>
  </si>
  <si>
    <t>xy185</t>
  </si>
  <si>
    <t>xy186</t>
  </si>
  <si>
    <t>xy187</t>
  </si>
  <si>
    <t>xy188</t>
  </si>
  <si>
    <t>xy189</t>
  </si>
  <si>
    <t>xy190</t>
  </si>
  <si>
    <t>xy191</t>
  </si>
  <si>
    <t>xy192</t>
  </si>
  <si>
    <t>xy193</t>
  </si>
  <si>
    <t>xy194</t>
  </si>
  <si>
    <t>xy195</t>
  </si>
  <si>
    <t>xy196</t>
  </si>
  <si>
    <t>xy197</t>
  </si>
  <si>
    <t>xy198</t>
  </si>
  <si>
    <t>xy199</t>
  </si>
  <si>
    <t>xy200</t>
  </si>
  <si>
    <t>xy201</t>
  </si>
  <si>
    <t>xy202</t>
  </si>
  <si>
    <t>xy203</t>
  </si>
  <si>
    <t>xy204</t>
  </si>
  <si>
    <t>ČJ-DT</t>
  </si>
  <si>
    <t>MAT-DT</t>
  </si>
  <si>
    <t>DATA</t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</si>
  <si>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0,25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</si>
  <si>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0,50</t>
    </r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</si>
  <si>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0,75</t>
    </r>
  </si>
  <si>
    <t>bodů</t>
  </si>
  <si>
    <t>percentil</t>
  </si>
  <si>
    <t>průměr</t>
  </si>
  <si>
    <t>maximum</t>
  </si>
  <si>
    <t>minimum</t>
  </si>
  <si>
    <t>modus</t>
  </si>
  <si>
    <t>medián</t>
  </si>
  <si>
    <t>počet</t>
  </si>
  <si>
    <t>rel. čet.</t>
  </si>
  <si>
    <t>kum. čet.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</si>
</sst>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 indent="2"/>
    </xf>
    <xf numFmtId="0" fontId="4" fillId="0" borderId="1" xfId="0" applyFont="1" applyBorder="1"/>
    <xf numFmtId="164" fontId="3" fillId="0" borderId="1" xfId="0" applyNumberFormat="1" applyFont="1" applyBorder="1" applyAlignment="1">
      <alignment horizontal="right" indent="1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164" fontId="0" fillId="0" borderId="7" xfId="0" applyNumberFormat="1" applyBorder="1" applyAlignment="1">
      <alignment horizontal="right" indent="2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10" xfId="0" applyBorder="1"/>
    <xf numFmtId="0" fontId="0" fillId="0" borderId="0" xfId="0" applyBorder="1" applyAlignment="1"/>
    <xf numFmtId="0" fontId="1" fillId="0" borderId="7" xfId="0" applyFont="1" applyFill="1" applyBorder="1" applyAlignment="1">
      <alignment horizontal="left"/>
    </xf>
    <xf numFmtId="164" fontId="0" fillId="0" borderId="11" xfId="0" applyNumberFormat="1" applyBorder="1" applyAlignment="1">
      <alignment horizontal="right" indent="2"/>
    </xf>
    <xf numFmtId="0" fontId="0" fillId="0" borderId="12" xfId="0" applyBorder="1" applyAlignment="1">
      <alignment horizontal="right" indent="3"/>
    </xf>
    <xf numFmtId="0" fontId="1" fillId="0" borderId="10" xfId="0" applyFont="1" applyFill="1" applyBorder="1" applyAlignment="1">
      <alignment horizontal="left"/>
    </xf>
    <xf numFmtId="0" fontId="0" fillId="0" borderId="13" xfId="0" applyBorder="1" applyAlignment="1">
      <alignment horizontal="right" indent="3"/>
    </xf>
    <xf numFmtId="0" fontId="0" fillId="0" borderId="14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1" xfId="0" applyNumberFormat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13"/>
  <sheetViews>
    <sheetView tabSelected="1" zoomScale="140" zoomScaleNormal="140" workbookViewId="0">
      <selection activeCell="L7" sqref="L7"/>
    </sheetView>
  </sheetViews>
  <sheetFormatPr defaultRowHeight="15"/>
  <cols>
    <col min="2" max="2" width="10.140625" customWidth="1"/>
  </cols>
  <sheetData>
    <row r="1" spans="2:11">
      <c r="B1" s="28" t="s">
        <v>207</v>
      </c>
      <c r="C1" s="28"/>
      <c r="D1" s="28"/>
      <c r="E1" s="28"/>
      <c r="F1" s="28"/>
    </row>
    <row r="2" spans="2:11">
      <c r="B2" s="29" t="s">
        <v>0</v>
      </c>
      <c r="C2" s="31" t="s">
        <v>205</v>
      </c>
      <c r="D2" s="32"/>
      <c r="E2" s="31" t="s">
        <v>206</v>
      </c>
      <c r="F2" s="32"/>
    </row>
    <row r="3" spans="2:11" ht="15.75" thickBot="1">
      <c r="B3" s="30"/>
      <c r="C3" s="1" t="s">
        <v>211</v>
      </c>
      <c r="D3" s="1" t="s">
        <v>212</v>
      </c>
      <c r="E3" s="1" t="s">
        <v>211</v>
      </c>
      <c r="F3" s="5" t="s">
        <v>212</v>
      </c>
    </row>
    <row r="4" spans="2:11" ht="15" customHeight="1">
      <c r="B4" s="2" t="s">
        <v>1</v>
      </c>
      <c r="C4" s="3"/>
      <c r="D4" s="3"/>
      <c r="E4" s="4">
        <v>44</v>
      </c>
      <c r="F4" s="6">
        <f>PERCENTRANK($E$4:$E$207,E4)*100</f>
        <v>92.600000000000009</v>
      </c>
      <c r="H4" s="19" t="s">
        <v>208</v>
      </c>
      <c r="I4" s="20">
        <f>QUARTILE($E$4:$E$207,J4)</f>
        <v>23.75</v>
      </c>
      <c r="J4" s="27">
        <v>1</v>
      </c>
    </row>
    <row r="5" spans="2:11" ht="15" customHeight="1">
      <c r="B5" s="2" t="s">
        <v>2</v>
      </c>
      <c r="C5" s="3"/>
      <c r="D5" s="3"/>
      <c r="E5" s="4">
        <v>42</v>
      </c>
      <c r="F5" s="6">
        <f t="shared" ref="F5:F68" si="0">PERCENTRANK($E$4:$E$207,E5)*100</f>
        <v>87.6</v>
      </c>
      <c r="H5" s="21" t="s">
        <v>209</v>
      </c>
      <c r="I5" s="22">
        <f>QUARTILE($E$4:$E$207,J5)</f>
        <v>29</v>
      </c>
      <c r="J5" s="27">
        <v>2</v>
      </c>
    </row>
    <row r="6" spans="2:11" ht="15" customHeight="1" thickBot="1">
      <c r="B6" s="2" t="s">
        <v>3</v>
      </c>
      <c r="C6" s="3"/>
      <c r="D6" s="3"/>
      <c r="E6" s="4">
        <v>18</v>
      </c>
      <c r="F6" s="6">
        <f t="shared" si="0"/>
        <v>9.8000000000000007</v>
      </c>
      <c r="H6" s="23" t="s">
        <v>210</v>
      </c>
      <c r="I6" s="24">
        <f>QUARTILE($E$4:$E$207,J6)</f>
        <v>38</v>
      </c>
      <c r="J6" s="27">
        <v>3</v>
      </c>
    </row>
    <row r="7" spans="2:11">
      <c r="B7" s="2" t="s">
        <v>4</v>
      </c>
      <c r="C7" s="3"/>
      <c r="D7" s="3"/>
      <c r="E7" s="4">
        <v>50</v>
      </c>
      <c r="F7" s="6">
        <f t="shared" si="0"/>
        <v>99.5</v>
      </c>
    </row>
    <row r="8" spans="2:11">
      <c r="B8" s="2" t="s">
        <v>5</v>
      </c>
      <c r="C8" s="3"/>
      <c r="D8" s="3"/>
      <c r="E8" s="4">
        <v>25</v>
      </c>
      <c r="F8" s="6">
        <f t="shared" si="0"/>
        <v>28.499999999999996</v>
      </c>
    </row>
    <row r="9" spans="2:11">
      <c r="B9" s="2" t="s">
        <v>6</v>
      </c>
      <c r="C9" s="3"/>
      <c r="D9" s="3"/>
      <c r="E9" s="4">
        <v>37</v>
      </c>
      <c r="F9" s="6">
        <f t="shared" si="0"/>
        <v>70.899999999999991</v>
      </c>
      <c r="H9" s="26" t="s">
        <v>211</v>
      </c>
      <c r="I9" s="1" t="s">
        <v>218</v>
      </c>
      <c r="J9" s="1" t="s">
        <v>219</v>
      </c>
      <c r="K9" s="1" t="s">
        <v>220</v>
      </c>
    </row>
    <row r="10" spans="2:11">
      <c r="B10" s="2" t="s">
        <v>7</v>
      </c>
      <c r="C10" s="3"/>
      <c r="D10" s="3"/>
      <c r="E10" s="4">
        <v>16</v>
      </c>
      <c r="F10" s="6">
        <f t="shared" si="0"/>
        <v>5.8999999999999995</v>
      </c>
      <c r="H10" s="2">
        <v>50</v>
      </c>
      <c r="I10" s="4">
        <f>COUNTIF(E$4:E$207,H10)</f>
        <v>2</v>
      </c>
      <c r="J10" s="33">
        <f>I10/204*100</f>
        <v>0.98039215686274506</v>
      </c>
      <c r="K10" s="33">
        <f>J10</f>
        <v>0.98039215686274506</v>
      </c>
    </row>
    <row r="11" spans="2:11">
      <c r="B11" s="2" t="s">
        <v>8</v>
      </c>
      <c r="C11" s="3"/>
      <c r="D11" s="3"/>
      <c r="E11" s="4">
        <v>44</v>
      </c>
      <c r="F11" s="6">
        <f t="shared" si="0"/>
        <v>92.600000000000009</v>
      </c>
      <c r="H11" s="2">
        <v>49</v>
      </c>
      <c r="I11" s="4">
        <f t="shared" ref="I11:I60" si="1">COUNTIF(E$4:E$207,H11)</f>
        <v>1</v>
      </c>
      <c r="J11" s="33">
        <f t="shared" ref="J11:J60" si="2">I11/204*100</f>
        <v>0.49019607843137253</v>
      </c>
      <c r="K11" s="33">
        <f>K10+J11</f>
        <v>1.4705882352941175</v>
      </c>
    </row>
    <row r="12" spans="2:11">
      <c r="B12" s="2" t="s">
        <v>9</v>
      </c>
      <c r="C12" s="3"/>
      <c r="D12" s="3"/>
      <c r="E12" s="4">
        <v>50</v>
      </c>
      <c r="F12" s="6">
        <f t="shared" si="0"/>
        <v>99.5</v>
      </c>
      <c r="H12" s="2">
        <v>48</v>
      </c>
      <c r="I12" s="4">
        <f t="shared" si="1"/>
        <v>1</v>
      </c>
      <c r="J12" s="33">
        <f t="shared" si="2"/>
        <v>0.49019607843137253</v>
      </c>
      <c r="K12" s="33">
        <f t="shared" ref="K12:K60" si="3">K11+J12</f>
        <v>1.9607843137254901</v>
      </c>
    </row>
    <row r="13" spans="2:11">
      <c r="B13" s="2" t="s">
        <v>10</v>
      </c>
      <c r="C13" s="3"/>
      <c r="D13" s="3"/>
      <c r="E13" s="4">
        <v>27</v>
      </c>
      <c r="F13" s="6">
        <f t="shared" si="0"/>
        <v>36.4</v>
      </c>
      <c r="H13" s="2">
        <v>47</v>
      </c>
      <c r="I13" s="4">
        <f t="shared" si="1"/>
        <v>2</v>
      </c>
      <c r="J13" s="33">
        <f t="shared" si="2"/>
        <v>0.98039215686274506</v>
      </c>
      <c r="K13" s="33">
        <f t="shared" si="3"/>
        <v>2.9411764705882351</v>
      </c>
    </row>
    <row r="14" spans="2:11">
      <c r="B14" s="2" t="s">
        <v>11</v>
      </c>
      <c r="C14" s="3"/>
      <c r="D14" s="3"/>
      <c r="E14" s="4">
        <v>24</v>
      </c>
      <c r="F14" s="6">
        <f t="shared" si="0"/>
        <v>25.1</v>
      </c>
      <c r="H14" s="2">
        <v>46</v>
      </c>
      <c r="I14" s="4">
        <f t="shared" si="1"/>
        <v>2</v>
      </c>
      <c r="J14" s="33">
        <f t="shared" si="2"/>
        <v>0.98039215686274506</v>
      </c>
      <c r="K14" s="33">
        <f t="shared" si="3"/>
        <v>3.9215686274509802</v>
      </c>
    </row>
    <row r="15" spans="2:11">
      <c r="B15" s="2" t="s">
        <v>12</v>
      </c>
      <c r="C15" s="3"/>
      <c r="D15" s="3"/>
      <c r="E15" s="4">
        <v>29</v>
      </c>
      <c r="F15" s="6">
        <f t="shared" si="0"/>
        <v>47.199999999999996</v>
      </c>
      <c r="H15" s="2">
        <v>45</v>
      </c>
      <c r="I15" s="4">
        <f t="shared" si="1"/>
        <v>2</v>
      </c>
      <c r="J15" s="33">
        <f t="shared" si="2"/>
        <v>0.98039215686274506</v>
      </c>
      <c r="K15" s="33">
        <f t="shared" si="3"/>
        <v>4.901960784313725</v>
      </c>
    </row>
    <row r="16" spans="2:11">
      <c r="B16" s="2" t="s">
        <v>13</v>
      </c>
      <c r="C16" s="3"/>
      <c r="D16" s="3"/>
      <c r="E16" s="4">
        <v>33</v>
      </c>
      <c r="F16" s="6">
        <f t="shared" si="0"/>
        <v>60</v>
      </c>
      <c r="H16" s="2">
        <v>44</v>
      </c>
      <c r="I16" s="4">
        <f t="shared" si="1"/>
        <v>6</v>
      </c>
      <c r="J16" s="33">
        <f t="shared" si="2"/>
        <v>2.9411764705882351</v>
      </c>
      <c r="K16" s="33">
        <f t="shared" si="3"/>
        <v>7.8431372549019596</v>
      </c>
    </row>
    <row r="17" spans="2:11">
      <c r="B17" s="2" t="s">
        <v>14</v>
      </c>
      <c r="C17" s="3"/>
      <c r="D17" s="3"/>
      <c r="E17" s="4">
        <v>46</v>
      </c>
      <c r="F17" s="6">
        <f t="shared" si="0"/>
        <v>96.5</v>
      </c>
      <c r="H17" s="2">
        <v>43</v>
      </c>
      <c r="I17" s="4">
        <f t="shared" si="1"/>
        <v>6</v>
      </c>
      <c r="J17" s="33">
        <f t="shared" si="2"/>
        <v>2.9411764705882351</v>
      </c>
      <c r="K17" s="33">
        <f t="shared" si="3"/>
        <v>10.784313725490195</v>
      </c>
    </row>
    <row r="18" spans="2:11">
      <c r="B18" s="2" t="s">
        <v>15</v>
      </c>
      <c r="C18" s="3"/>
      <c r="D18" s="3"/>
      <c r="E18" s="4">
        <v>12</v>
      </c>
      <c r="F18" s="6">
        <f t="shared" si="0"/>
        <v>1.9</v>
      </c>
      <c r="H18" s="2">
        <v>42</v>
      </c>
      <c r="I18" s="4">
        <f t="shared" si="1"/>
        <v>4</v>
      </c>
      <c r="J18" s="33">
        <f t="shared" si="2"/>
        <v>1.9607843137254901</v>
      </c>
      <c r="K18" s="33">
        <f t="shared" si="3"/>
        <v>12.745098039215685</v>
      </c>
    </row>
    <row r="19" spans="2:11">
      <c r="B19" s="2" t="s">
        <v>16</v>
      </c>
      <c r="C19" s="3"/>
      <c r="D19" s="3"/>
      <c r="E19" s="4">
        <v>18</v>
      </c>
      <c r="F19" s="6">
        <f t="shared" si="0"/>
        <v>9.8000000000000007</v>
      </c>
      <c r="H19" s="2">
        <v>41</v>
      </c>
      <c r="I19" s="4">
        <f t="shared" si="1"/>
        <v>7</v>
      </c>
      <c r="J19" s="33">
        <f t="shared" si="2"/>
        <v>3.4313725490196081</v>
      </c>
      <c r="K19" s="33">
        <f t="shared" si="3"/>
        <v>16.176470588235293</v>
      </c>
    </row>
    <row r="20" spans="2:11">
      <c r="B20" s="2" t="s">
        <v>17</v>
      </c>
      <c r="C20" s="3"/>
      <c r="D20" s="3"/>
      <c r="E20" s="4">
        <v>17</v>
      </c>
      <c r="F20" s="6">
        <f t="shared" si="0"/>
        <v>7.8</v>
      </c>
      <c r="H20" s="2">
        <v>40</v>
      </c>
      <c r="I20" s="4">
        <f t="shared" si="1"/>
        <v>5</v>
      </c>
      <c r="J20" s="33">
        <f t="shared" si="2"/>
        <v>2.4509803921568629</v>
      </c>
      <c r="K20" s="33">
        <f t="shared" si="3"/>
        <v>18.627450980392155</v>
      </c>
    </row>
    <row r="21" spans="2:11">
      <c r="B21" s="2" t="s">
        <v>18</v>
      </c>
      <c r="C21" s="3"/>
      <c r="D21" s="3"/>
      <c r="E21" s="4">
        <v>27</v>
      </c>
      <c r="F21" s="6">
        <f t="shared" si="0"/>
        <v>36.4</v>
      </c>
      <c r="H21" s="2">
        <v>39</v>
      </c>
      <c r="I21" s="4">
        <f t="shared" si="1"/>
        <v>6</v>
      </c>
      <c r="J21" s="33">
        <f t="shared" si="2"/>
        <v>2.9411764705882351</v>
      </c>
      <c r="K21" s="33">
        <f t="shared" si="3"/>
        <v>21.56862745098039</v>
      </c>
    </row>
    <row r="22" spans="2:11">
      <c r="B22" s="2" t="s">
        <v>19</v>
      </c>
      <c r="C22" s="3"/>
      <c r="D22" s="3"/>
      <c r="E22" s="4">
        <v>29</v>
      </c>
      <c r="F22" s="6">
        <f t="shared" si="0"/>
        <v>47.199999999999996</v>
      </c>
      <c r="H22" s="2">
        <v>38</v>
      </c>
      <c r="I22" s="4">
        <f t="shared" si="1"/>
        <v>9</v>
      </c>
      <c r="J22" s="33">
        <f t="shared" si="2"/>
        <v>4.4117647058823533</v>
      </c>
      <c r="K22" s="33">
        <f t="shared" si="3"/>
        <v>25.980392156862742</v>
      </c>
    </row>
    <row r="23" spans="2:11">
      <c r="B23" s="2" t="s">
        <v>20</v>
      </c>
      <c r="C23" s="3"/>
      <c r="D23" s="3"/>
      <c r="E23" s="4">
        <v>36</v>
      </c>
      <c r="F23" s="6">
        <f t="shared" si="0"/>
        <v>68.400000000000006</v>
      </c>
      <c r="H23" s="2">
        <v>37</v>
      </c>
      <c r="I23" s="4">
        <f t="shared" si="1"/>
        <v>7</v>
      </c>
      <c r="J23" s="33">
        <f t="shared" si="2"/>
        <v>3.4313725490196081</v>
      </c>
      <c r="K23" s="33">
        <f t="shared" si="3"/>
        <v>29.411764705882348</v>
      </c>
    </row>
    <row r="24" spans="2:11">
      <c r="B24" s="2" t="s">
        <v>21</v>
      </c>
      <c r="C24" s="3"/>
      <c r="D24" s="3"/>
      <c r="E24" s="4">
        <v>42</v>
      </c>
      <c r="F24" s="6">
        <f t="shared" si="0"/>
        <v>87.6</v>
      </c>
      <c r="H24" s="2">
        <v>36</v>
      </c>
      <c r="I24" s="4">
        <f t="shared" si="1"/>
        <v>5</v>
      </c>
      <c r="J24" s="33">
        <f t="shared" si="2"/>
        <v>2.4509803921568629</v>
      </c>
      <c r="K24" s="33">
        <f t="shared" si="3"/>
        <v>31.862745098039213</v>
      </c>
    </row>
    <row r="25" spans="2:11">
      <c r="B25" s="2" t="s">
        <v>22</v>
      </c>
      <c r="C25" s="3"/>
      <c r="D25" s="3"/>
      <c r="E25" s="4">
        <v>39</v>
      </c>
      <c r="F25" s="6">
        <f t="shared" si="0"/>
        <v>78.8</v>
      </c>
      <c r="H25" s="2">
        <v>35</v>
      </c>
      <c r="I25" s="4">
        <f t="shared" si="1"/>
        <v>10</v>
      </c>
      <c r="J25" s="33">
        <f t="shared" si="2"/>
        <v>4.9019607843137258</v>
      </c>
      <c r="K25" s="33">
        <f t="shared" si="3"/>
        <v>36.764705882352942</v>
      </c>
    </row>
    <row r="26" spans="2:11">
      <c r="B26" s="2" t="s">
        <v>23</v>
      </c>
      <c r="C26" s="3"/>
      <c r="D26" s="3"/>
      <c r="E26" s="4">
        <v>24</v>
      </c>
      <c r="F26" s="6">
        <f t="shared" si="0"/>
        <v>25.1</v>
      </c>
      <c r="H26" s="2">
        <v>34</v>
      </c>
      <c r="I26" s="4">
        <f t="shared" si="1"/>
        <v>2</v>
      </c>
      <c r="J26" s="33">
        <f t="shared" si="2"/>
        <v>0.98039215686274506</v>
      </c>
      <c r="K26" s="33">
        <f t="shared" si="3"/>
        <v>37.745098039215684</v>
      </c>
    </row>
    <row r="27" spans="2:11">
      <c r="B27" s="2" t="s">
        <v>24</v>
      </c>
      <c r="C27" s="3"/>
      <c r="D27" s="3"/>
      <c r="E27" s="4">
        <v>19</v>
      </c>
      <c r="F27" s="6">
        <f t="shared" si="0"/>
        <v>13.3</v>
      </c>
      <c r="H27" s="2">
        <v>33</v>
      </c>
      <c r="I27" s="4">
        <f t="shared" si="1"/>
        <v>5</v>
      </c>
      <c r="J27" s="33">
        <f t="shared" si="2"/>
        <v>2.4509803921568629</v>
      </c>
      <c r="K27" s="33">
        <f t="shared" si="3"/>
        <v>40.196078431372548</v>
      </c>
    </row>
    <row r="28" spans="2:11">
      <c r="B28" s="2" t="s">
        <v>25</v>
      </c>
      <c r="C28" s="3"/>
      <c r="D28" s="3"/>
      <c r="E28" s="4">
        <v>15</v>
      </c>
      <c r="F28" s="6">
        <f t="shared" si="0"/>
        <v>4.9000000000000004</v>
      </c>
      <c r="H28" s="2">
        <v>32</v>
      </c>
      <c r="I28" s="4">
        <f t="shared" si="1"/>
        <v>5</v>
      </c>
      <c r="J28" s="33">
        <f t="shared" si="2"/>
        <v>2.4509803921568629</v>
      </c>
      <c r="K28" s="33">
        <f t="shared" si="3"/>
        <v>42.647058823529413</v>
      </c>
    </row>
    <row r="29" spans="2:11">
      <c r="B29" s="2" t="s">
        <v>26</v>
      </c>
      <c r="C29" s="3"/>
      <c r="D29" s="3"/>
      <c r="E29" s="4">
        <v>45</v>
      </c>
      <c r="F29" s="6">
        <f t="shared" si="0"/>
        <v>95.5</v>
      </c>
      <c r="H29" s="2">
        <v>31</v>
      </c>
      <c r="I29" s="4">
        <f t="shared" si="1"/>
        <v>8</v>
      </c>
      <c r="J29" s="33">
        <f t="shared" si="2"/>
        <v>3.9215686274509802</v>
      </c>
      <c r="K29" s="33">
        <f t="shared" si="3"/>
        <v>46.568627450980394</v>
      </c>
    </row>
    <row r="30" spans="2:11">
      <c r="B30" s="2" t="s">
        <v>27</v>
      </c>
      <c r="C30" s="3"/>
      <c r="D30" s="3"/>
      <c r="E30" s="4">
        <v>18</v>
      </c>
      <c r="F30" s="6">
        <f t="shared" si="0"/>
        <v>9.8000000000000007</v>
      </c>
      <c r="H30" s="2">
        <v>30</v>
      </c>
      <c r="I30" s="4">
        <f t="shared" si="1"/>
        <v>5</v>
      </c>
      <c r="J30" s="33">
        <f t="shared" si="2"/>
        <v>2.4509803921568629</v>
      </c>
      <c r="K30" s="33">
        <f t="shared" si="3"/>
        <v>49.019607843137258</v>
      </c>
    </row>
    <row r="31" spans="2:11">
      <c r="B31" s="2" t="s">
        <v>28</v>
      </c>
      <c r="C31" s="3"/>
      <c r="D31" s="3"/>
      <c r="E31" s="4">
        <v>22</v>
      </c>
      <c r="F31" s="6">
        <f t="shared" si="0"/>
        <v>20.100000000000001</v>
      </c>
      <c r="H31" s="2">
        <v>29</v>
      </c>
      <c r="I31" s="4">
        <f t="shared" si="1"/>
        <v>8</v>
      </c>
      <c r="J31" s="33">
        <f t="shared" si="2"/>
        <v>3.9215686274509802</v>
      </c>
      <c r="K31" s="33">
        <f t="shared" si="3"/>
        <v>52.941176470588239</v>
      </c>
    </row>
    <row r="32" spans="2:11">
      <c r="B32" s="2" t="s">
        <v>29</v>
      </c>
      <c r="C32" s="3"/>
      <c r="D32" s="3"/>
      <c r="E32" s="4">
        <v>19</v>
      </c>
      <c r="F32" s="6">
        <f t="shared" si="0"/>
        <v>13.3</v>
      </c>
      <c r="H32" s="25">
        <v>28</v>
      </c>
      <c r="I32" s="4">
        <f t="shared" si="1"/>
        <v>10</v>
      </c>
      <c r="J32" s="33">
        <f t="shared" si="2"/>
        <v>4.9019607843137258</v>
      </c>
      <c r="K32" s="33">
        <f t="shared" si="3"/>
        <v>57.843137254901961</v>
      </c>
    </row>
    <row r="33" spans="2:11">
      <c r="B33" s="2" t="s">
        <v>30</v>
      </c>
      <c r="C33" s="3"/>
      <c r="D33" s="3"/>
      <c r="E33" s="4">
        <v>29</v>
      </c>
      <c r="F33" s="6">
        <f t="shared" si="0"/>
        <v>47.199999999999996</v>
      </c>
      <c r="H33" s="25">
        <v>27</v>
      </c>
      <c r="I33" s="4">
        <f t="shared" si="1"/>
        <v>12</v>
      </c>
      <c r="J33" s="33">
        <f t="shared" si="2"/>
        <v>5.8823529411764701</v>
      </c>
      <c r="K33" s="33">
        <f t="shared" si="3"/>
        <v>63.725490196078432</v>
      </c>
    </row>
    <row r="34" spans="2:11">
      <c r="B34" s="2" t="s">
        <v>31</v>
      </c>
      <c r="C34" s="3"/>
      <c r="D34" s="3"/>
      <c r="E34" s="4">
        <v>38</v>
      </c>
      <c r="F34" s="6">
        <f t="shared" si="0"/>
        <v>74.3</v>
      </c>
      <c r="H34" s="25">
        <v>26</v>
      </c>
      <c r="I34" s="4">
        <f t="shared" si="1"/>
        <v>9</v>
      </c>
      <c r="J34" s="33">
        <f t="shared" si="2"/>
        <v>4.4117647058823533</v>
      </c>
      <c r="K34" s="33">
        <f t="shared" si="3"/>
        <v>68.137254901960787</v>
      </c>
    </row>
    <row r="35" spans="2:11">
      <c r="B35" s="2" t="s">
        <v>32</v>
      </c>
      <c r="C35" s="3"/>
      <c r="D35" s="3"/>
      <c r="E35" s="4">
        <v>43</v>
      </c>
      <c r="F35" s="6">
        <f t="shared" si="0"/>
        <v>89.600000000000009</v>
      </c>
      <c r="H35" s="25">
        <v>25</v>
      </c>
      <c r="I35" s="4">
        <f t="shared" si="1"/>
        <v>7</v>
      </c>
      <c r="J35" s="33">
        <f t="shared" si="2"/>
        <v>3.4313725490196081</v>
      </c>
      <c r="K35" s="33">
        <f t="shared" si="3"/>
        <v>71.568627450980401</v>
      </c>
    </row>
    <row r="36" spans="2:11">
      <c r="B36" s="2" t="s">
        <v>33</v>
      </c>
      <c r="C36" s="3"/>
      <c r="D36" s="3"/>
      <c r="E36" s="4">
        <v>11</v>
      </c>
      <c r="F36" s="6">
        <f t="shared" si="0"/>
        <v>1.4000000000000001</v>
      </c>
      <c r="H36" s="25">
        <v>24</v>
      </c>
      <c r="I36" s="4">
        <f t="shared" si="1"/>
        <v>7</v>
      </c>
      <c r="J36" s="33">
        <f t="shared" si="2"/>
        <v>3.4313725490196081</v>
      </c>
      <c r="K36" s="33">
        <f t="shared" si="3"/>
        <v>75.000000000000014</v>
      </c>
    </row>
    <row r="37" spans="2:11">
      <c r="B37" s="2" t="s">
        <v>34</v>
      </c>
      <c r="C37" s="3"/>
      <c r="D37" s="3"/>
      <c r="E37" s="4">
        <v>19</v>
      </c>
      <c r="F37" s="6">
        <f t="shared" si="0"/>
        <v>13.3</v>
      </c>
      <c r="H37" s="25">
        <v>23</v>
      </c>
      <c r="I37" s="4">
        <f t="shared" si="1"/>
        <v>4</v>
      </c>
      <c r="J37" s="33">
        <f t="shared" si="2"/>
        <v>1.9607843137254901</v>
      </c>
      <c r="K37" s="33">
        <f t="shared" si="3"/>
        <v>76.960784313725497</v>
      </c>
    </row>
    <row r="38" spans="2:11">
      <c r="B38" s="2" t="s">
        <v>35</v>
      </c>
      <c r="C38" s="3"/>
      <c r="D38" s="3"/>
      <c r="E38" s="4">
        <v>38</v>
      </c>
      <c r="F38" s="6">
        <f t="shared" si="0"/>
        <v>74.3</v>
      </c>
      <c r="H38" s="25">
        <v>22</v>
      </c>
      <c r="I38" s="4">
        <f t="shared" si="1"/>
        <v>6</v>
      </c>
      <c r="J38" s="33">
        <f t="shared" si="2"/>
        <v>2.9411764705882351</v>
      </c>
      <c r="K38" s="33">
        <f t="shared" si="3"/>
        <v>79.901960784313729</v>
      </c>
    </row>
    <row r="39" spans="2:11">
      <c r="B39" s="2" t="s">
        <v>36</v>
      </c>
      <c r="C39" s="3"/>
      <c r="D39" s="3"/>
      <c r="E39" s="4">
        <v>26</v>
      </c>
      <c r="F39" s="6">
        <f t="shared" si="0"/>
        <v>32</v>
      </c>
      <c r="H39" s="25">
        <v>21</v>
      </c>
      <c r="I39" s="4">
        <f t="shared" si="1"/>
        <v>3</v>
      </c>
      <c r="J39" s="33">
        <f t="shared" si="2"/>
        <v>1.4705882352941175</v>
      </c>
      <c r="K39" s="33">
        <f t="shared" si="3"/>
        <v>81.372549019607845</v>
      </c>
    </row>
    <row r="40" spans="2:11">
      <c r="B40" s="2" t="s">
        <v>37</v>
      </c>
      <c r="C40" s="3"/>
      <c r="D40" s="3"/>
      <c r="E40" s="4">
        <v>43</v>
      </c>
      <c r="F40" s="6">
        <f t="shared" si="0"/>
        <v>89.600000000000009</v>
      </c>
      <c r="H40" s="25">
        <v>20</v>
      </c>
      <c r="I40" s="4">
        <f t="shared" si="1"/>
        <v>5</v>
      </c>
      <c r="J40" s="33">
        <f t="shared" si="2"/>
        <v>2.4509803921568629</v>
      </c>
      <c r="K40" s="33">
        <f t="shared" si="3"/>
        <v>83.82352941176471</v>
      </c>
    </row>
    <row r="41" spans="2:11">
      <c r="B41" s="2" t="s">
        <v>38</v>
      </c>
      <c r="C41" s="3"/>
      <c r="D41" s="3"/>
      <c r="E41" s="4">
        <v>19</v>
      </c>
      <c r="F41" s="6">
        <f t="shared" si="0"/>
        <v>13.3</v>
      </c>
      <c r="H41" s="25">
        <v>19</v>
      </c>
      <c r="I41" s="4">
        <f t="shared" si="1"/>
        <v>6</v>
      </c>
      <c r="J41" s="33">
        <f t="shared" si="2"/>
        <v>2.9411764705882351</v>
      </c>
      <c r="K41" s="33">
        <f t="shared" si="3"/>
        <v>86.764705882352942</v>
      </c>
    </row>
    <row r="42" spans="2:11">
      <c r="B42" s="2" t="s">
        <v>39</v>
      </c>
      <c r="C42" s="3"/>
      <c r="D42" s="3"/>
      <c r="E42" s="4">
        <v>18</v>
      </c>
      <c r="F42" s="6">
        <f t="shared" si="0"/>
        <v>9.8000000000000007</v>
      </c>
      <c r="H42" s="25">
        <v>18</v>
      </c>
      <c r="I42" s="4">
        <f t="shared" si="1"/>
        <v>7</v>
      </c>
      <c r="J42" s="33">
        <f t="shared" si="2"/>
        <v>3.4313725490196081</v>
      </c>
      <c r="K42" s="33">
        <f t="shared" si="3"/>
        <v>90.196078431372555</v>
      </c>
    </row>
    <row r="43" spans="2:11">
      <c r="B43" s="2" t="s">
        <v>40</v>
      </c>
      <c r="C43" s="3"/>
      <c r="D43" s="3"/>
      <c r="E43" s="4">
        <v>37</v>
      </c>
      <c r="F43" s="6">
        <f t="shared" si="0"/>
        <v>70.899999999999991</v>
      </c>
      <c r="H43" s="25">
        <v>17</v>
      </c>
      <c r="I43" s="4">
        <f t="shared" si="1"/>
        <v>4</v>
      </c>
      <c r="J43" s="33">
        <f t="shared" si="2"/>
        <v>1.9607843137254901</v>
      </c>
      <c r="K43" s="33">
        <f t="shared" si="3"/>
        <v>92.156862745098039</v>
      </c>
    </row>
    <row r="44" spans="2:11">
      <c r="B44" s="2" t="s">
        <v>41</v>
      </c>
      <c r="C44" s="3"/>
      <c r="D44" s="3"/>
      <c r="E44" s="4">
        <v>27</v>
      </c>
      <c r="F44" s="6">
        <f t="shared" si="0"/>
        <v>36.4</v>
      </c>
      <c r="H44" s="25">
        <v>16</v>
      </c>
      <c r="I44" s="4">
        <f t="shared" si="1"/>
        <v>4</v>
      </c>
      <c r="J44" s="33">
        <f t="shared" si="2"/>
        <v>1.9607843137254901</v>
      </c>
      <c r="K44" s="33">
        <f t="shared" si="3"/>
        <v>94.117647058823522</v>
      </c>
    </row>
    <row r="45" spans="2:11">
      <c r="B45" s="2" t="s">
        <v>42</v>
      </c>
      <c r="C45" s="3"/>
      <c r="D45" s="3"/>
      <c r="E45" s="4">
        <v>29</v>
      </c>
      <c r="F45" s="6">
        <f t="shared" si="0"/>
        <v>47.199999999999996</v>
      </c>
      <c r="H45" s="25">
        <v>15</v>
      </c>
      <c r="I45" s="4">
        <f t="shared" si="1"/>
        <v>2</v>
      </c>
      <c r="J45" s="33">
        <f t="shared" si="2"/>
        <v>0.98039215686274506</v>
      </c>
      <c r="K45" s="33">
        <f t="shared" si="3"/>
        <v>95.098039215686271</v>
      </c>
    </row>
    <row r="46" spans="2:11">
      <c r="B46" s="2" t="s">
        <v>43</v>
      </c>
      <c r="C46" s="3"/>
      <c r="D46" s="3"/>
      <c r="E46" s="4">
        <v>44</v>
      </c>
      <c r="F46" s="6">
        <f t="shared" si="0"/>
        <v>92.600000000000009</v>
      </c>
      <c r="H46" s="25">
        <v>14</v>
      </c>
      <c r="I46" s="4">
        <f t="shared" si="1"/>
        <v>2</v>
      </c>
      <c r="J46" s="33">
        <f t="shared" si="2"/>
        <v>0.98039215686274506</v>
      </c>
      <c r="K46" s="33">
        <f t="shared" si="3"/>
        <v>96.078431372549019</v>
      </c>
    </row>
    <row r="47" spans="2:11">
      <c r="B47" s="2" t="s">
        <v>44</v>
      </c>
      <c r="C47" s="3"/>
      <c r="D47" s="3"/>
      <c r="E47" s="4">
        <v>17</v>
      </c>
      <c r="F47" s="6">
        <f t="shared" si="0"/>
        <v>7.8</v>
      </c>
      <c r="H47" s="25">
        <v>13</v>
      </c>
      <c r="I47" s="4">
        <f t="shared" si="1"/>
        <v>2</v>
      </c>
      <c r="J47" s="33">
        <f t="shared" si="2"/>
        <v>0.98039215686274506</v>
      </c>
      <c r="K47" s="33">
        <f t="shared" si="3"/>
        <v>97.058823529411768</v>
      </c>
    </row>
    <row r="48" spans="2:11">
      <c r="B48" s="2" t="s">
        <v>45</v>
      </c>
      <c r="C48" s="3"/>
      <c r="D48" s="3"/>
      <c r="E48" s="4">
        <v>25</v>
      </c>
      <c r="F48" s="6">
        <f t="shared" si="0"/>
        <v>28.499999999999996</v>
      </c>
      <c r="H48" s="25">
        <v>12</v>
      </c>
      <c r="I48" s="4">
        <f t="shared" si="1"/>
        <v>2</v>
      </c>
      <c r="J48" s="33">
        <f t="shared" si="2"/>
        <v>0.98039215686274506</v>
      </c>
      <c r="K48" s="33">
        <f t="shared" si="3"/>
        <v>98.039215686274517</v>
      </c>
    </row>
    <row r="49" spans="2:11">
      <c r="B49" s="2" t="s">
        <v>46</v>
      </c>
      <c r="C49" s="3"/>
      <c r="D49" s="3"/>
      <c r="E49" s="4">
        <v>29</v>
      </c>
      <c r="F49" s="6">
        <f t="shared" si="0"/>
        <v>47.199999999999996</v>
      </c>
      <c r="H49" s="25">
        <v>11</v>
      </c>
      <c r="I49" s="4">
        <f t="shared" si="1"/>
        <v>1</v>
      </c>
      <c r="J49" s="33">
        <f t="shared" si="2"/>
        <v>0.49019607843137253</v>
      </c>
      <c r="K49" s="33">
        <f t="shared" si="3"/>
        <v>98.529411764705884</v>
      </c>
    </row>
    <row r="50" spans="2:11">
      <c r="B50" s="2" t="s">
        <v>47</v>
      </c>
      <c r="C50" s="3"/>
      <c r="D50" s="3"/>
      <c r="E50" s="4">
        <v>39</v>
      </c>
      <c r="F50" s="6">
        <f t="shared" si="0"/>
        <v>78.8</v>
      </c>
      <c r="H50" s="25">
        <v>10</v>
      </c>
      <c r="I50" s="4">
        <f t="shared" si="1"/>
        <v>1</v>
      </c>
      <c r="J50" s="33">
        <f t="shared" si="2"/>
        <v>0.49019607843137253</v>
      </c>
      <c r="K50" s="33">
        <f t="shared" si="3"/>
        <v>99.019607843137251</v>
      </c>
    </row>
    <row r="51" spans="2:11">
      <c r="B51" s="2" t="s">
        <v>48</v>
      </c>
      <c r="C51" s="3"/>
      <c r="D51" s="3"/>
      <c r="E51" s="4">
        <v>41</v>
      </c>
      <c r="F51" s="6">
        <f t="shared" si="0"/>
        <v>84.2</v>
      </c>
      <c r="H51" s="25">
        <v>9</v>
      </c>
      <c r="I51" s="4">
        <f t="shared" si="1"/>
        <v>1</v>
      </c>
      <c r="J51" s="33">
        <f t="shared" si="2"/>
        <v>0.49019607843137253</v>
      </c>
      <c r="K51" s="33">
        <f t="shared" si="3"/>
        <v>99.509803921568619</v>
      </c>
    </row>
    <row r="52" spans="2:11">
      <c r="B52" s="2" t="s">
        <v>49</v>
      </c>
      <c r="C52" s="3"/>
      <c r="D52" s="3"/>
      <c r="E52" s="4">
        <v>40</v>
      </c>
      <c r="F52" s="6">
        <f t="shared" si="0"/>
        <v>81.699999999999989</v>
      </c>
      <c r="H52" s="25">
        <v>8</v>
      </c>
      <c r="I52" s="4">
        <f t="shared" si="1"/>
        <v>0</v>
      </c>
      <c r="J52" s="33">
        <f t="shared" si="2"/>
        <v>0</v>
      </c>
      <c r="K52" s="33">
        <f t="shared" si="3"/>
        <v>99.509803921568619</v>
      </c>
    </row>
    <row r="53" spans="2:11">
      <c r="B53" s="2" t="s">
        <v>50</v>
      </c>
      <c r="C53" s="3"/>
      <c r="D53" s="3"/>
      <c r="E53" s="4">
        <v>30</v>
      </c>
      <c r="F53" s="6">
        <f t="shared" si="0"/>
        <v>51.2</v>
      </c>
      <c r="H53" s="25">
        <v>7</v>
      </c>
      <c r="I53" s="4">
        <f t="shared" si="1"/>
        <v>1</v>
      </c>
      <c r="J53" s="33">
        <f t="shared" si="2"/>
        <v>0.49019607843137253</v>
      </c>
      <c r="K53" s="33">
        <f t="shared" si="3"/>
        <v>99.999999999999986</v>
      </c>
    </row>
    <row r="54" spans="2:11">
      <c r="B54" s="2" t="s">
        <v>51</v>
      </c>
      <c r="C54" s="3"/>
      <c r="D54" s="3"/>
      <c r="E54" s="4">
        <v>25</v>
      </c>
      <c r="F54" s="6">
        <f t="shared" si="0"/>
        <v>28.499999999999996</v>
      </c>
      <c r="H54" s="25">
        <v>6</v>
      </c>
      <c r="I54" s="4">
        <f t="shared" si="1"/>
        <v>0</v>
      </c>
      <c r="J54" s="33">
        <f t="shared" si="2"/>
        <v>0</v>
      </c>
      <c r="K54" s="33">
        <f t="shared" si="3"/>
        <v>99.999999999999986</v>
      </c>
    </row>
    <row r="55" spans="2:11">
      <c r="B55" s="2" t="s">
        <v>52</v>
      </c>
      <c r="C55" s="3"/>
      <c r="D55" s="3"/>
      <c r="E55" s="4">
        <v>14</v>
      </c>
      <c r="F55" s="6">
        <f t="shared" si="0"/>
        <v>3.9</v>
      </c>
      <c r="H55" s="25">
        <v>5</v>
      </c>
      <c r="I55" s="4">
        <f t="shared" si="1"/>
        <v>0</v>
      </c>
      <c r="J55" s="33">
        <f t="shared" si="2"/>
        <v>0</v>
      </c>
      <c r="K55" s="33">
        <f t="shared" si="3"/>
        <v>99.999999999999986</v>
      </c>
    </row>
    <row r="56" spans="2:11">
      <c r="B56" s="2" t="s">
        <v>53</v>
      </c>
      <c r="C56" s="3"/>
      <c r="D56" s="3"/>
      <c r="E56" s="4">
        <v>9</v>
      </c>
      <c r="F56" s="6">
        <f t="shared" si="0"/>
        <v>0.4</v>
      </c>
      <c r="H56" s="25">
        <v>4</v>
      </c>
      <c r="I56" s="4">
        <f t="shared" si="1"/>
        <v>0</v>
      </c>
      <c r="J56" s="33">
        <f t="shared" si="2"/>
        <v>0</v>
      </c>
      <c r="K56" s="33">
        <f t="shared" si="3"/>
        <v>99.999999999999986</v>
      </c>
    </row>
    <row r="57" spans="2:11">
      <c r="B57" s="2" t="s">
        <v>54</v>
      </c>
      <c r="C57" s="3"/>
      <c r="D57" s="3"/>
      <c r="E57" s="4">
        <v>18</v>
      </c>
      <c r="F57" s="6">
        <f t="shared" si="0"/>
        <v>9.8000000000000007</v>
      </c>
      <c r="H57" s="25">
        <v>3</v>
      </c>
      <c r="I57" s="4">
        <f t="shared" si="1"/>
        <v>0</v>
      </c>
      <c r="J57" s="33">
        <f t="shared" si="2"/>
        <v>0</v>
      </c>
      <c r="K57" s="33">
        <f t="shared" si="3"/>
        <v>99.999999999999986</v>
      </c>
    </row>
    <row r="58" spans="2:11">
      <c r="B58" s="2" t="s">
        <v>55</v>
      </c>
      <c r="C58" s="3"/>
      <c r="D58" s="3"/>
      <c r="E58" s="4">
        <v>27</v>
      </c>
      <c r="F58" s="6">
        <f t="shared" si="0"/>
        <v>36.4</v>
      </c>
      <c r="H58" s="25">
        <v>2</v>
      </c>
      <c r="I58" s="4">
        <f t="shared" si="1"/>
        <v>0</v>
      </c>
      <c r="J58" s="33">
        <f t="shared" si="2"/>
        <v>0</v>
      </c>
      <c r="K58" s="33">
        <f t="shared" si="3"/>
        <v>99.999999999999986</v>
      </c>
    </row>
    <row r="59" spans="2:11">
      <c r="B59" s="2" t="s">
        <v>56</v>
      </c>
      <c r="C59" s="3"/>
      <c r="D59" s="3"/>
      <c r="E59" s="4">
        <v>19</v>
      </c>
      <c r="F59" s="6">
        <f t="shared" si="0"/>
        <v>13.3</v>
      </c>
      <c r="H59" s="25">
        <v>1</v>
      </c>
      <c r="I59" s="4">
        <f t="shared" si="1"/>
        <v>0</v>
      </c>
      <c r="J59" s="33">
        <f t="shared" si="2"/>
        <v>0</v>
      </c>
      <c r="K59" s="33">
        <f t="shared" si="3"/>
        <v>99.999999999999986</v>
      </c>
    </row>
    <row r="60" spans="2:11">
      <c r="B60" s="2" t="s">
        <v>57</v>
      </c>
      <c r="C60" s="3"/>
      <c r="D60" s="3"/>
      <c r="E60" s="4">
        <v>47</v>
      </c>
      <c r="F60" s="6">
        <f t="shared" si="0"/>
        <v>97.5</v>
      </c>
      <c r="H60" s="25">
        <v>0</v>
      </c>
      <c r="I60" s="4">
        <f t="shared" si="1"/>
        <v>0</v>
      </c>
      <c r="J60" s="33">
        <f t="shared" si="2"/>
        <v>0</v>
      </c>
      <c r="K60" s="33">
        <f t="shared" si="3"/>
        <v>99.999999999999986</v>
      </c>
    </row>
    <row r="61" spans="2:11">
      <c r="B61" s="2" t="s">
        <v>58</v>
      </c>
      <c r="C61" s="3"/>
      <c r="D61" s="3"/>
      <c r="E61" s="4">
        <v>35</v>
      </c>
      <c r="F61" s="6">
        <f t="shared" si="0"/>
        <v>63.5</v>
      </c>
    </row>
    <row r="62" spans="2:11">
      <c r="B62" s="2" t="s">
        <v>59</v>
      </c>
      <c r="C62" s="3"/>
      <c r="D62" s="3"/>
      <c r="E62" s="4">
        <v>23</v>
      </c>
      <c r="F62" s="6">
        <f t="shared" si="0"/>
        <v>23.1</v>
      </c>
    </row>
    <row r="63" spans="2:11">
      <c r="B63" s="2" t="s">
        <v>60</v>
      </c>
      <c r="C63" s="3"/>
      <c r="D63" s="3"/>
      <c r="E63" s="4">
        <v>31</v>
      </c>
      <c r="F63" s="6">
        <f t="shared" si="0"/>
        <v>53.6</v>
      </c>
    </row>
    <row r="64" spans="2:11">
      <c r="B64" s="2" t="s">
        <v>61</v>
      </c>
      <c r="C64" s="3"/>
      <c r="D64" s="3"/>
      <c r="E64" s="4">
        <v>40</v>
      </c>
      <c r="F64" s="6">
        <f t="shared" si="0"/>
        <v>81.699999999999989</v>
      </c>
    </row>
    <row r="65" spans="2:6">
      <c r="B65" s="2" t="s">
        <v>62</v>
      </c>
      <c r="C65" s="3"/>
      <c r="D65" s="3"/>
      <c r="E65" s="4">
        <v>38</v>
      </c>
      <c r="F65" s="6">
        <f t="shared" si="0"/>
        <v>74.3</v>
      </c>
    </row>
    <row r="66" spans="2:6">
      <c r="B66" s="2" t="s">
        <v>63</v>
      </c>
      <c r="C66" s="3"/>
      <c r="D66" s="3"/>
      <c r="E66" s="4">
        <v>27</v>
      </c>
      <c r="F66" s="6">
        <f t="shared" si="0"/>
        <v>36.4</v>
      </c>
    </row>
    <row r="67" spans="2:6">
      <c r="B67" s="2" t="s">
        <v>64</v>
      </c>
      <c r="C67" s="3"/>
      <c r="D67" s="3"/>
      <c r="E67" s="4">
        <v>35</v>
      </c>
      <c r="F67" s="6">
        <f t="shared" si="0"/>
        <v>63.5</v>
      </c>
    </row>
    <row r="68" spans="2:6">
      <c r="B68" s="2" t="s">
        <v>65</v>
      </c>
      <c r="C68" s="3"/>
      <c r="D68" s="3"/>
      <c r="E68" s="4">
        <v>14</v>
      </c>
      <c r="F68" s="6">
        <f t="shared" si="0"/>
        <v>3.9</v>
      </c>
    </row>
    <row r="69" spans="2:6">
      <c r="B69" s="2" t="s">
        <v>66</v>
      </c>
      <c r="C69" s="3"/>
      <c r="D69" s="3"/>
      <c r="E69" s="4">
        <v>10</v>
      </c>
      <c r="F69" s="6">
        <f t="shared" ref="F69:F132" si="4">PERCENTRANK($E$4:$E$207,E69)*100</f>
        <v>0.89999999999999991</v>
      </c>
    </row>
    <row r="70" spans="2:6">
      <c r="B70" s="2" t="s">
        <v>67</v>
      </c>
      <c r="C70" s="3"/>
      <c r="D70" s="3"/>
      <c r="E70" s="4">
        <v>27</v>
      </c>
      <c r="F70" s="6">
        <f t="shared" si="4"/>
        <v>36.4</v>
      </c>
    </row>
    <row r="71" spans="2:6">
      <c r="B71" s="2" t="s">
        <v>68</v>
      </c>
      <c r="C71" s="3"/>
      <c r="D71" s="3"/>
      <c r="E71" s="4">
        <v>22</v>
      </c>
      <c r="F71" s="6">
        <f t="shared" si="4"/>
        <v>20.100000000000001</v>
      </c>
    </row>
    <row r="72" spans="2:6">
      <c r="B72" s="2" t="s">
        <v>69</v>
      </c>
      <c r="C72" s="3"/>
      <c r="D72" s="3"/>
      <c r="E72" s="4">
        <v>41</v>
      </c>
      <c r="F72" s="6">
        <f t="shared" si="4"/>
        <v>84.2</v>
      </c>
    </row>
    <row r="73" spans="2:6">
      <c r="B73" s="2" t="s">
        <v>70</v>
      </c>
      <c r="C73" s="3"/>
      <c r="D73" s="3"/>
      <c r="E73" s="4">
        <v>35</v>
      </c>
      <c r="F73" s="6">
        <f t="shared" si="4"/>
        <v>63.5</v>
      </c>
    </row>
    <row r="74" spans="2:6">
      <c r="B74" s="2" t="s">
        <v>71</v>
      </c>
      <c r="C74" s="3"/>
      <c r="D74" s="3"/>
      <c r="E74" s="4">
        <v>37</v>
      </c>
      <c r="F74" s="6">
        <f t="shared" si="4"/>
        <v>70.899999999999991</v>
      </c>
    </row>
    <row r="75" spans="2:6">
      <c r="B75" s="2" t="s">
        <v>72</v>
      </c>
      <c r="C75" s="3"/>
      <c r="D75" s="3"/>
      <c r="E75" s="4">
        <v>26</v>
      </c>
      <c r="F75" s="6">
        <f t="shared" si="4"/>
        <v>32</v>
      </c>
    </row>
    <row r="76" spans="2:6">
      <c r="B76" s="2" t="s">
        <v>73</v>
      </c>
      <c r="C76" s="3"/>
      <c r="D76" s="3"/>
      <c r="E76" s="4">
        <v>29</v>
      </c>
      <c r="F76" s="6">
        <f t="shared" si="4"/>
        <v>47.199999999999996</v>
      </c>
    </row>
    <row r="77" spans="2:6">
      <c r="B77" s="2" t="s">
        <v>74</v>
      </c>
      <c r="C77" s="3"/>
      <c r="D77" s="3"/>
      <c r="E77" s="4">
        <v>35</v>
      </c>
      <c r="F77" s="6">
        <f t="shared" si="4"/>
        <v>63.5</v>
      </c>
    </row>
    <row r="78" spans="2:6">
      <c r="B78" s="2" t="s">
        <v>75</v>
      </c>
      <c r="C78" s="3"/>
      <c r="D78" s="3"/>
      <c r="E78" s="4">
        <v>43</v>
      </c>
      <c r="F78" s="6">
        <f t="shared" si="4"/>
        <v>89.600000000000009</v>
      </c>
    </row>
    <row r="79" spans="2:6">
      <c r="B79" s="2" t="s">
        <v>76</v>
      </c>
      <c r="C79" s="3"/>
      <c r="D79" s="3"/>
      <c r="E79" s="4">
        <v>28</v>
      </c>
      <c r="F79" s="6">
        <f t="shared" si="4"/>
        <v>42.3</v>
      </c>
    </row>
    <row r="80" spans="2:6">
      <c r="B80" s="2" t="s">
        <v>77</v>
      </c>
      <c r="C80" s="3"/>
      <c r="D80" s="3"/>
      <c r="E80" s="4">
        <v>26</v>
      </c>
      <c r="F80" s="6">
        <f t="shared" si="4"/>
        <v>32</v>
      </c>
    </row>
    <row r="81" spans="2:6">
      <c r="B81" s="2" t="s">
        <v>78</v>
      </c>
      <c r="C81" s="3"/>
      <c r="D81" s="3"/>
      <c r="E81" s="4">
        <v>18</v>
      </c>
      <c r="F81" s="6">
        <f t="shared" si="4"/>
        <v>9.8000000000000007</v>
      </c>
    </row>
    <row r="82" spans="2:6">
      <c r="B82" s="2" t="s">
        <v>79</v>
      </c>
      <c r="C82" s="3"/>
      <c r="D82" s="3"/>
      <c r="E82" s="4">
        <v>22</v>
      </c>
      <c r="F82" s="6">
        <f t="shared" si="4"/>
        <v>20.100000000000001</v>
      </c>
    </row>
    <row r="83" spans="2:6">
      <c r="B83" s="2" t="s">
        <v>80</v>
      </c>
      <c r="C83" s="3"/>
      <c r="D83" s="3"/>
      <c r="E83" s="4">
        <v>20</v>
      </c>
      <c r="F83" s="6">
        <f t="shared" si="4"/>
        <v>16.2</v>
      </c>
    </row>
    <row r="84" spans="2:6">
      <c r="B84" s="2" t="s">
        <v>81</v>
      </c>
      <c r="C84" s="3"/>
      <c r="D84" s="3"/>
      <c r="E84" s="4">
        <v>37</v>
      </c>
      <c r="F84" s="6">
        <f t="shared" si="4"/>
        <v>70.899999999999991</v>
      </c>
    </row>
    <row r="85" spans="2:6">
      <c r="B85" s="2" t="s">
        <v>82</v>
      </c>
      <c r="C85" s="3"/>
      <c r="D85" s="3"/>
      <c r="E85" s="4">
        <v>38</v>
      </c>
      <c r="F85" s="6">
        <f t="shared" si="4"/>
        <v>74.3</v>
      </c>
    </row>
    <row r="86" spans="2:6">
      <c r="B86" s="2" t="s">
        <v>83</v>
      </c>
      <c r="C86" s="3"/>
      <c r="D86" s="3"/>
      <c r="E86" s="4">
        <v>39</v>
      </c>
      <c r="F86" s="6">
        <f t="shared" si="4"/>
        <v>78.8</v>
      </c>
    </row>
    <row r="87" spans="2:6">
      <c r="B87" s="2" t="s">
        <v>84</v>
      </c>
      <c r="C87" s="3"/>
      <c r="D87" s="3"/>
      <c r="E87" s="4">
        <v>41</v>
      </c>
      <c r="F87" s="6">
        <f t="shared" si="4"/>
        <v>84.2</v>
      </c>
    </row>
    <row r="88" spans="2:6">
      <c r="B88" s="2" t="s">
        <v>85</v>
      </c>
      <c r="C88" s="3"/>
      <c r="D88" s="3"/>
      <c r="E88" s="4">
        <v>44</v>
      </c>
      <c r="F88" s="6">
        <f t="shared" si="4"/>
        <v>92.600000000000009</v>
      </c>
    </row>
    <row r="89" spans="2:6">
      <c r="B89" s="2" t="s">
        <v>86</v>
      </c>
      <c r="C89" s="3"/>
      <c r="D89" s="3"/>
      <c r="E89" s="4">
        <v>46</v>
      </c>
      <c r="F89" s="6">
        <f t="shared" si="4"/>
        <v>96.5</v>
      </c>
    </row>
    <row r="90" spans="2:6">
      <c r="B90" s="2" t="s">
        <v>87</v>
      </c>
      <c r="C90" s="3"/>
      <c r="D90" s="3"/>
      <c r="E90" s="4">
        <v>7</v>
      </c>
      <c r="F90" s="6">
        <f t="shared" si="4"/>
        <v>0</v>
      </c>
    </row>
    <row r="91" spans="2:6">
      <c r="B91" s="2" t="s">
        <v>88</v>
      </c>
      <c r="C91" s="3"/>
      <c r="D91" s="3"/>
      <c r="E91" s="4">
        <v>13</v>
      </c>
      <c r="F91" s="6">
        <f t="shared" si="4"/>
        <v>2.9000000000000004</v>
      </c>
    </row>
    <row r="92" spans="2:6">
      <c r="B92" s="2" t="s">
        <v>89</v>
      </c>
      <c r="C92" s="3"/>
      <c r="D92" s="3"/>
      <c r="E92" s="4">
        <v>40</v>
      </c>
      <c r="F92" s="6">
        <f t="shared" si="4"/>
        <v>81.699999999999989</v>
      </c>
    </row>
    <row r="93" spans="2:6">
      <c r="B93" s="2" t="s">
        <v>90</v>
      </c>
      <c r="C93" s="3"/>
      <c r="D93" s="3"/>
      <c r="E93" s="4">
        <v>32</v>
      </c>
      <c r="F93" s="6">
        <f t="shared" si="4"/>
        <v>57.599999999999994</v>
      </c>
    </row>
    <row r="94" spans="2:6">
      <c r="B94" s="2" t="s">
        <v>91</v>
      </c>
      <c r="C94" s="3"/>
      <c r="D94" s="3"/>
      <c r="E94" s="4">
        <v>37</v>
      </c>
      <c r="F94" s="6">
        <f t="shared" si="4"/>
        <v>70.899999999999991</v>
      </c>
    </row>
    <row r="95" spans="2:6">
      <c r="B95" s="2" t="s">
        <v>92</v>
      </c>
      <c r="C95" s="3"/>
      <c r="D95" s="3"/>
      <c r="E95" s="4">
        <v>27</v>
      </c>
      <c r="F95" s="6">
        <f t="shared" si="4"/>
        <v>36.4</v>
      </c>
    </row>
    <row r="96" spans="2:6">
      <c r="B96" s="2" t="s">
        <v>93</v>
      </c>
      <c r="C96" s="3"/>
      <c r="D96" s="3"/>
      <c r="E96" s="4">
        <v>26</v>
      </c>
      <c r="F96" s="6">
        <f t="shared" si="4"/>
        <v>32</v>
      </c>
    </row>
    <row r="97" spans="2:6">
      <c r="B97" s="2" t="s">
        <v>94</v>
      </c>
      <c r="C97" s="3"/>
      <c r="D97" s="3"/>
      <c r="E97" s="4">
        <v>28</v>
      </c>
      <c r="F97" s="6">
        <f t="shared" si="4"/>
        <v>42.3</v>
      </c>
    </row>
    <row r="98" spans="2:6">
      <c r="B98" s="2" t="s">
        <v>95</v>
      </c>
      <c r="C98" s="3"/>
      <c r="D98" s="3"/>
      <c r="E98" s="4">
        <v>33</v>
      </c>
      <c r="F98" s="6">
        <f t="shared" si="4"/>
        <v>60</v>
      </c>
    </row>
    <row r="99" spans="2:6">
      <c r="B99" s="2" t="s">
        <v>96</v>
      </c>
      <c r="C99" s="3"/>
      <c r="D99" s="3"/>
      <c r="E99" s="4">
        <v>43</v>
      </c>
      <c r="F99" s="6">
        <f t="shared" si="4"/>
        <v>89.600000000000009</v>
      </c>
    </row>
    <row r="100" spans="2:6">
      <c r="B100" s="2" t="s">
        <v>97</v>
      </c>
      <c r="C100" s="3"/>
      <c r="D100" s="3"/>
      <c r="E100" s="4">
        <v>45</v>
      </c>
      <c r="F100" s="6">
        <f t="shared" si="4"/>
        <v>95.5</v>
      </c>
    </row>
    <row r="101" spans="2:6">
      <c r="B101" s="2" t="s">
        <v>98</v>
      </c>
      <c r="C101" s="3"/>
      <c r="D101" s="3"/>
      <c r="E101" s="4">
        <v>31</v>
      </c>
      <c r="F101" s="6">
        <f t="shared" si="4"/>
        <v>53.6</v>
      </c>
    </row>
    <row r="102" spans="2:6">
      <c r="B102" s="2" t="s">
        <v>99</v>
      </c>
      <c r="C102" s="3"/>
      <c r="D102" s="3"/>
      <c r="E102" s="4">
        <v>24</v>
      </c>
      <c r="F102" s="6">
        <f t="shared" si="4"/>
        <v>25.1</v>
      </c>
    </row>
    <row r="103" spans="2:6">
      <c r="B103" s="2" t="s">
        <v>100</v>
      </c>
      <c r="C103" s="3"/>
      <c r="D103" s="3"/>
      <c r="E103" s="4">
        <v>27</v>
      </c>
      <c r="F103" s="6">
        <f t="shared" si="4"/>
        <v>36.4</v>
      </c>
    </row>
    <row r="104" spans="2:6">
      <c r="B104" s="2" t="s">
        <v>101</v>
      </c>
      <c r="C104" s="3"/>
      <c r="D104" s="3"/>
      <c r="E104" s="4">
        <v>29</v>
      </c>
      <c r="F104" s="6">
        <f t="shared" si="4"/>
        <v>47.199999999999996</v>
      </c>
    </row>
    <row r="105" spans="2:6">
      <c r="B105" s="2" t="s">
        <v>102</v>
      </c>
      <c r="C105" s="3"/>
      <c r="D105" s="3"/>
      <c r="E105" s="4">
        <v>35</v>
      </c>
      <c r="F105" s="6">
        <f t="shared" si="4"/>
        <v>63.5</v>
      </c>
    </row>
    <row r="106" spans="2:6">
      <c r="B106" s="2" t="s">
        <v>103</v>
      </c>
      <c r="C106" s="3"/>
      <c r="D106" s="3"/>
      <c r="E106" s="4">
        <v>38</v>
      </c>
      <c r="F106" s="6">
        <f t="shared" si="4"/>
        <v>74.3</v>
      </c>
    </row>
    <row r="107" spans="2:6">
      <c r="B107" s="2" t="s">
        <v>104</v>
      </c>
      <c r="C107" s="3"/>
      <c r="D107" s="3"/>
      <c r="E107" s="4">
        <v>36</v>
      </c>
      <c r="F107" s="6">
        <f t="shared" si="4"/>
        <v>68.400000000000006</v>
      </c>
    </row>
    <row r="108" spans="2:6">
      <c r="B108" s="2" t="s">
        <v>105</v>
      </c>
      <c r="C108" s="3"/>
      <c r="D108" s="3"/>
      <c r="E108" s="4">
        <v>34</v>
      </c>
      <c r="F108" s="6">
        <f t="shared" si="4"/>
        <v>62.5</v>
      </c>
    </row>
    <row r="109" spans="2:6">
      <c r="B109" s="2" t="s">
        <v>106</v>
      </c>
      <c r="C109" s="3"/>
      <c r="D109" s="3"/>
      <c r="E109" s="4">
        <v>33</v>
      </c>
      <c r="F109" s="6">
        <f t="shared" si="4"/>
        <v>60</v>
      </c>
    </row>
    <row r="110" spans="2:6">
      <c r="B110" s="2" t="s">
        <v>107</v>
      </c>
      <c r="C110" s="3"/>
      <c r="D110" s="3"/>
      <c r="E110" s="4">
        <v>17</v>
      </c>
      <c r="F110" s="6">
        <f t="shared" si="4"/>
        <v>7.8</v>
      </c>
    </row>
    <row r="111" spans="2:6">
      <c r="B111" s="2" t="s">
        <v>108</v>
      </c>
      <c r="C111" s="3"/>
      <c r="D111" s="3"/>
      <c r="E111" s="4">
        <v>15</v>
      </c>
      <c r="F111" s="6">
        <f t="shared" si="4"/>
        <v>4.9000000000000004</v>
      </c>
    </row>
    <row r="112" spans="2:6">
      <c r="B112" s="2" t="s">
        <v>109</v>
      </c>
      <c r="C112" s="3"/>
      <c r="D112" s="3"/>
      <c r="E112" s="4">
        <v>25</v>
      </c>
      <c r="F112" s="6">
        <f t="shared" si="4"/>
        <v>28.499999999999996</v>
      </c>
    </row>
    <row r="113" spans="2:6">
      <c r="B113" s="2" t="s">
        <v>110</v>
      </c>
      <c r="C113" s="3"/>
      <c r="D113" s="3"/>
      <c r="E113" s="4">
        <v>26</v>
      </c>
      <c r="F113" s="6">
        <f t="shared" si="4"/>
        <v>32</v>
      </c>
    </row>
    <row r="114" spans="2:6">
      <c r="B114" s="2" t="s">
        <v>111</v>
      </c>
      <c r="C114" s="3"/>
      <c r="D114" s="3"/>
      <c r="E114" s="4">
        <v>28</v>
      </c>
      <c r="F114" s="6">
        <f t="shared" si="4"/>
        <v>42.3</v>
      </c>
    </row>
    <row r="115" spans="2:6">
      <c r="B115" s="2" t="s">
        <v>112</v>
      </c>
      <c r="C115" s="3"/>
      <c r="D115" s="3"/>
      <c r="E115" s="4">
        <v>29</v>
      </c>
      <c r="F115" s="6">
        <f t="shared" si="4"/>
        <v>47.199999999999996</v>
      </c>
    </row>
    <row r="116" spans="2:6">
      <c r="B116" s="2" t="s">
        <v>113</v>
      </c>
      <c r="C116" s="3"/>
      <c r="D116" s="3"/>
      <c r="E116" s="4">
        <v>31</v>
      </c>
      <c r="F116" s="6">
        <f t="shared" si="4"/>
        <v>53.6</v>
      </c>
    </row>
    <row r="117" spans="2:6">
      <c r="B117" s="2" t="s">
        <v>114</v>
      </c>
      <c r="C117" s="3"/>
      <c r="D117" s="3"/>
      <c r="E117" s="4">
        <v>35</v>
      </c>
      <c r="F117" s="6">
        <f t="shared" si="4"/>
        <v>63.5</v>
      </c>
    </row>
    <row r="118" spans="2:6">
      <c r="B118" s="2" t="s">
        <v>115</v>
      </c>
      <c r="C118" s="3"/>
      <c r="D118" s="3"/>
      <c r="E118" s="4">
        <v>36</v>
      </c>
      <c r="F118" s="6">
        <f t="shared" si="4"/>
        <v>68.400000000000006</v>
      </c>
    </row>
    <row r="119" spans="2:6">
      <c r="B119" s="2" t="s">
        <v>116</v>
      </c>
      <c r="C119" s="3"/>
      <c r="D119" s="3"/>
      <c r="E119" s="4">
        <v>41</v>
      </c>
      <c r="F119" s="6">
        <f t="shared" si="4"/>
        <v>84.2</v>
      </c>
    </row>
    <row r="120" spans="2:6">
      <c r="B120" s="2" t="s">
        <v>117</v>
      </c>
      <c r="C120" s="3"/>
      <c r="D120" s="3"/>
      <c r="E120" s="4">
        <v>25</v>
      </c>
      <c r="F120" s="6">
        <f t="shared" si="4"/>
        <v>28.499999999999996</v>
      </c>
    </row>
    <row r="121" spans="2:6">
      <c r="B121" s="2" t="s">
        <v>118</v>
      </c>
      <c r="C121" s="3"/>
      <c r="D121" s="3"/>
      <c r="E121" s="4">
        <v>24</v>
      </c>
      <c r="F121" s="6">
        <f t="shared" si="4"/>
        <v>25.1</v>
      </c>
    </row>
    <row r="122" spans="2:6">
      <c r="B122" s="2" t="s">
        <v>119</v>
      </c>
      <c r="C122" s="3"/>
      <c r="D122" s="3"/>
      <c r="E122" s="4">
        <v>22</v>
      </c>
      <c r="F122" s="6">
        <f t="shared" si="4"/>
        <v>20.100000000000001</v>
      </c>
    </row>
    <row r="123" spans="2:6">
      <c r="B123" s="2" t="s">
        <v>120</v>
      </c>
      <c r="C123" s="3"/>
      <c r="D123" s="3"/>
      <c r="E123" s="4">
        <v>23</v>
      </c>
      <c r="F123" s="6">
        <f t="shared" si="4"/>
        <v>23.1</v>
      </c>
    </row>
    <row r="124" spans="2:6">
      <c r="B124" s="2" t="s">
        <v>121</v>
      </c>
      <c r="C124" s="3"/>
      <c r="D124" s="3"/>
      <c r="E124" s="4">
        <v>16</v>
      </c>
      <c r="F124" s="6">
        <f t="shared" si="4"/>
        <v>5.8999999999999995</v>
      </c>
    </row>
    <row r="125" spans="2:6">
      <c r="B125" s="2" t="s">
        <v>122</v>
      </c>
      <c r="C125" s="3"/>
      <c r="D125" s="3"/>
      <c r="E125" s="4">
        <v>28</v>
      </c>
      <c r="F125" s="6">
        <f t="shared" si="4"/>
        <v>42.3</v>
      </c>
    </row>
    <row r="126" spans="2:6">
      <c r="B126" s="2" t="s">
        <v>123</v>
      </c>
      <c r="C126" s="3"/>
      <c r="D126" s="3"/>
      <c r="E126" s="4">
        <v>26</v>
      </c>
      <c r="F126" s="6">
        <f t="shared" si="4"/>
        <v>32</v>
      </c>
    </row>
    <row r="127" spans="2:6">
      <c r="B127" s="2" t="s">
        <v>124</v>
      </c>
      <c r="C127" s="3"/>
      <c r="D127" s="3"/>
      <c r="E127" s="4">
        <v>35</v>
      </c>
      <c r="F127" s="6">
        <f t="shared" si="4"/>
        <v>63.5</v>
      </c>
    </row>
    <row r="128" spans="2:6">
      <c r="B128" s="2" t="s">
        <v>125</v>
      </c>
      <c r="C128" s="3"/>
      <c r="D128" s="3"/>
      <c r="E128" s="4">
        <v>39</v>
      </c>
      <c r="F128" s="6">
        <f t="shared" si="4"/>
        <v>78.8</v>
      </c>
    </row>
    <row r="129" spans="2:6">
      <c r="B129" s="2" t="s">
        <v>126</v>
      </c>
      <c r="C129" s="3"/>
      <c r="D129" s="3"/>
      <c r="E129" s="4">
        <v>31</v>
      </c>
      <c r="F129" s="6">
        <f t="shared" si="4"/>
        <v>53.6</v>
      </c>
    </row>
    <row r="130" spans="2:6">
      <c r="B130" s="2" t="s">
        <v>127</v>
      </c>
      <c r="C130" s="3"/>
      <c r="D130" s="3"/>
      <c r="E130" s="4">
        <v>30</v>
      </c>
      <c r="F130" s="6">
        <f t="shared" si="4"/>
        <v>51.2</v>
      </c>
    </row>
    <row r="131" spans="2:6">
      <c r="B131" s="2" t="s">
        <v>128</v>
      </c>
      <c r="C131" s="3"/>
      <c r="D131" s="3"/>
      <c r="E131" s="4">
        <v>33</v>
      </c>
      <c r="F131" s="6">
        <f t="shared" si="4"/>
        <v>60</v>
      </c>
    </row>
    <row r="132" spans="2:6">
      <c r="B132" s="2" t="s">
        <v>129</v>
      </c>
      <c r="C132" s="3"/>
      <c r="D132" s="3"/>
      <c r="E132" s="4">
        <v>37</v>
      </c>
      <c r="F132" s="6">
        <f t="shared" si="4"/>
        <v>70.899999999999991</v>
      </c>
    </row>
    <row r="133" spans="2:6">
      <c r="B133" s="2" t="s">
        <v>130</v>
      </c>
      <c r="C133" s="3"/>
      <c r="D133" s="3"/>
      <c r="E133" s="4">
        <v>28</v>
      </c>
      <c r="F133" s="6">
        <f t="shared" ref="F133:F196" si="5">PERCENTRANK($E$4:$E$207,E133)*100</f>
        <v>42.3</v>
      </c>
    </row>
    <row r="134" spans="2:6">
      <c r="B134" s="2" t="s">
        <v>131</v>
      </c>
      <c r="C134" s="3"/>
      <c r="D134" s="3"/>
      <c r="E134" s="4">
        <v>24</v>
      </c>
      <c r="F134" s="6">
        <f t="shared" si="5"/>
        <v>25.1</v>
      </c>
    </row>
    <row r="135" spans="2:6">
      <c r="B135" s="2" t="s">
        <v>132</v>
      </c>
      <c r="C135" s="3"/>
      <c r="D135" s="3"/>
      <c r="E135" s="4">
        <v>26</v>
      </c>
      <c r="F135" s="6">
        <f t="shared" si="5"/>
        <v>32</v>
      </c>
    </row>
    <row r="136" spans="2:6">
      <c r="B136" s="2" t="s">
        <v>133</v>
      </c>
      <c r="C136" s="3"/>
      <c r="D136" s="3"/>
      <c r="E136" s="4">
        <v>20</v>
      </c>
      <c r="F136" s="6">
        <f t="shared" si="5"/>
        <v>16.2</v>
      </c>
    </row>
    <row r="137" spans="2:6">
      <c r="B137" s="2" t="s">
        <v>134</v>
      </c>
      <c r="C137" s="3"/>
      <c r="D137" s="3"/>
      <c r="E137" s="4">
        <v>28</v>
      </c>
      <c r="F137" s="6">
        <f t="shared" si="5"/>
        <v>42.3</v>
      </c>
    </row>
    <row r="138" spans="2:6">
      <c r="B138" s="2" t="s">
        <v>135</v>
      </c>
      <c r="C138" s="3"/>
      <c r="D138" s="3"/>
      <c r="E138" s="4">
        <v>23</v>
      </c>
      <c r="F138" s="6">
        <f t="shared" si="5"/>
        <v>23.1</v>
      </c>
    </row>
    <row r="139" spans="2:6">
      <c r="B139" s="2" t="s">
        <v>136</v>
      </c>
      <c r="C139" s="3"/>
      <c r="D139" s="3"/>
      <c r="E139" s="4">
        <v>22</v>
      </c>
      <c r="F139" s="6">
        <f t="shared" si="5"/>
        <v>20.100000000000001</v>
      </c>
    </row>
    <row r="140" spans="2:6">
      <c r="B140" s="2" t="s">
        <v>137</v>
      </c>
      <c r="C140" s="3"/>
      <c r="D140" s="3"/>
      <c r="E140" s="4">
        <v>32</v>
      </c>
      <c r="F140" s="6">
        <f t="shared" si="5"/>
        <v>57.599999999999994</v>
      </c>
    </row>
    <row r="141" spans="2:6">
      <c r="B141" s="2" t="s">
        <v>138</v>
      </c>
      <c r="C141" s="3"/>
      <c r="D141" s="3"/>
      <c r="E141" s="4">
        <v>31</v>
      </c>
      <c r="F141" s="6">
        <f t="shared" si="5"/>
        <v>53.6</v>
      </c>
    </row>
    <row r="142" spans="2:6">
      <c r="B142" s="2" t="s">
        <v>139</v>
      </c>
      <c r="C142" s="3"/>
      <c r="D142" s="3"/>
      <c r="E142" s="4">
        <v>38</v>
      </c>
      <c r="F142" s="6">
        <f t="shared" si="5"/>
        <v>74.3</v>
      </c>
    </row>
    <row r="143" spans="2:6">
      <c r="B143" s="2" t="s">
        <v>140</v>
      </c>
      <c r="C143" s="3"/>
      <c r="D143" s="3"/>
      <c r="E143" s="4">
        <v>41</v>
      </c>
      <c r="F143" s="6">
        <f t="shared" si="5"/>
        <v>84.2</v>
      </c>
    </row>
    <row r="144" spans="2:6">
      <c r="B144" s="2" t="s">
        <v>141</v>
      </c>
      <c r="C144" s="3"/>
      <c r="D144" s="3"/>
      <c r="E144" s="4">
        <v>40</v>
      </c>
      <c r="F144" s="6">
        <f t="shared" si="5"/>
        <v>81.699999999999989</v>
      </c>
    </row>
    <row r="145" spans="2:6">
      <c r="B145" s="2" t="s">
        <v>142</v>
      </c>
      <c r="C145" s="3"/>
      <c r="D145" s="3"/>
      <c r="E145" s="4">
        <v>43</v>
      </c>
      <c r="F145" s="6">
        <f t="shared" si="5"/>
        <v>89.600000000000009</v>
      </c>
    </row>
    <row r="146" spans="2:6">
      <c r="B146" s="2" t="s">
        <v>143</v>
      </c>
      <c r="C146" s="3"/>
      <c r="D146" s="3"/>
      <c r="E146" s="4">
        <v>35</v>
      </c>
      <c r="F146" s="6">
        <f t="shared" si="5"/>
        <v>63.5</v>
      </c>
    </row>
    <row r="147" spans="2:6">
      <c r="B147" s="2" t="s">
        <v>144</v>
      </c>
      <c r="C147" s="3"/>
      <c r="D147" s="3"/>
      <c r="E147" s="4">
        <v>32</v>
      </c>
      <c r="F147" s="6">
        <f t="shared" si="5"/>
        <v>57.599999999999994</v>
      </c>
    </row>
    <row r="148" spans="2:6">
      <c r="B148" s="2" t="s">
        <v>145</v>
      </c>
      <c r="C148" s="3"/>
      <c r="D148" s="3"/>
      <c r="E148" s="4">
        <v>39</v>
      </c>
      <c r="F148" s="6">
        <f t="shared" si="5"/>
        <v>78.8</v>
      </c>
    </row>
    <row r="149" spans="2:6">
      <c r="B149" s="2" t="s">
        <v>146</v>
      </c>
      <c r="C149" s="3"/>
      <c r="D149" s="3"/>
      <c r="E149" s="4">
        <v>30</v>
      </c>
      <c r="F149" s="6">
        <f t="shared" si="5"/>
        <v>51.2</v>
      </c>
    </row>
    <row r="150" spans="2:6">
      <c r="B150" s="2" t="s">
        <v>147</v>
      </c>
      <c r="C150" s="3"/>
      <c r="D150" s="3"/>
      <c r="E150" s="4">
        <v>24</v>
      </c>
      <c r="F150" s="6">
        <f t="shared" si="5"/>
        <v>25.1</v>
      </c>
    </row>
    <row r="151" spans="2:6">
      <c r="B151" s="2" t="s">
        <v>148</v>
      </c>
      <c r="C151" s="3"/>
      <c r="D151" s="3"/>
      <c r="E151" s="4">
        <v>16</v>
      </c>
      <c r="F151" s="6">
        <f t="shared" si="5"/>
        <v>5.8999999999999995</v>
      </c>
    </row>
    <row r="152" spans="2:6">
      <c r="B152" s="2" t="s">
        <v>149</v>
      </c>
      <c r="C152" s="3"/>
      <c r="D152" s="3"/>
      <c r="E152" s="4">
        <v>13</v>
      </c>
      <c r="F152" s="6">
        <f t="shared" si="5"/>
        <v>2.9000000000000004</v>
      </c>
    </row>
    <row r="153" spans="2:6">
      <c r="B153" s="2" t="s">
        <v>150</v>
      </c>
      <c r="C153" s="3"/>
      <c r="D153" s="3"/>
      <c r="E153" s="4">
        <v>27</v>
      </c>
      <c r="F153" s="6">
        <f t="shared" si="5"/>
        <v>36.4</v>
      </c>
    </row>
    <row r="154" spans="2:6">
      <c r="B154" s="2" t="s">
        <v>151</v>
      </c>
      <c r="C154" s="3"/>
      <c r="D154" s="3"/>
      <c r="E154" s="4">
        <v>21</v>
      </c>
      <c r="F154" s="6">
        <f t="shared" si="5"/>
        <v>18.7</v>
      </c>
    </row>
    <row r="155" spans="2:6">
      <c r="B155" s="2" t="s">
        <v>152</v>
      </c>
      <c r="C155" s="3"/>
      <c r="D155" s="3"/>
      <c r="E155" s="4">
        <v>25</v>
      </c>
      <c r="F155" s="6">
        <f t="shared" si="5"/>
        <v>28.499999999999996</v>
      </c>
    </row>
    <row r="156" spans="2:6">
      <c r="B156" s="2" t="s">
        <v>153</v>
      </c>
      <c r="C156" s="3"/>
      <c r="D156" s="3"/>
      <c r="E156" s="4">
        <v>20</v>
      </c>
      <c r="F156" s="6">
        <f t="shared" si="5"/>
        <v>16.2</v>
      </c>
    </row>
    <row r="157" spans="2:6">
      <c r="B157" s="2" t="s">
        <v>154</v>
      </c>
      <c r="C157" s="3"/>
      <c r="D157" s="3"/>
      <c r="E157" s="4">
        <v>30</v>
      </c>
      <c r="F157" s="6">
        <f t="shared" si="5"/>
        <v>51.2</v>
      </c>
    </row>
    <row r="158" spans="2:6">
      <c r="B158" s="2" t="s">
        <v>155</v>
      </c>
      <c r="C158" s="3"/>
      <c r="D158" s="3"/>
      <c r="E158" s="4">
        <v>40</v>
      </c>
      <c r="F158" s="6">
        <f t="shared" si="5"/>
        <v>81.699999999999989</v>
      </c>
    </row>
    <row r="159" spans="2:6">
      <c r="B159" s="2" t="s">
        <v>156</v>
      </c>
      <c r="C159" s="3"/>
      <c r="D159" s="3"/>
      <c r="E159" s="4">
        <v>39</v>
      </c>
      <c r="F159" s="6">
        <f t="shared" si="5"/>
        <v>78.8</v>
      </c>
    </row>
    <row r="160" spans="2:6">
      <c r="B160" s="2" t="s">
        <v>157</v>
      </c>
      <c r="C160" s="3"/>
      <c r="D160" s="3"/>
      <c r="E160" s="4">
        <v>26</v>
      </c>
      <c r="F160" s="6">
        <f t="shared" si="5"/>
        <v>32</v>
      </c>
    </row>
    <row r="161" spans="2:6">
      <c r="B161" s="2" t="s">
        <v>158</v>
      </c>
      <c r="C161" s="3"/>
      <c r="D161" s="3"/>
      <c r="E161" s="4">
        <v>31</v>
      </c>
      <c r="F161" s="6">
        <f t="shared" si="5"/>
        <v>53.6</v>
      </c>
    </row>
    <row r="162" spans="2:6">
      <c r="B162" s="2" t="s">
        <v>159</v>
      </c>
      <c r="C162" s="3"/>
      <c r="D162" s="3"/>
      <c r="E162" s="4">
        <v>36</v>
      </c>
      <c r="F162" s="6">
        <f t="shared" si="5"/>
        <v>68.400000000000006</v>
      </c>
    </row>
    <row r="163" spans="2:6">
      <c r="B163" s="2" t="s">
        <v>160</v>
      </c>
      <c r="C163" s="3"/>
      <c r="D163" s="3"/>
      <c r="E163" s="4">
        <v>20</v>
      </c>
      <c r="F163" s="6">
        <f t="shared" si="5"/>
        <v>16.2</v>
      </c>
    </row>
    <row r="164" spans="2:6">
      <c r="B164" s="2" t="s">
        <v>161</v>
      </c>
      <c r="C164" s="3"/>
      <c r="D164" s="3"/>
      <c r="E164" s="4">
        <v>27</v>
      </c>
      <c r="F164" s="6">
        <f t="shared" si="5"/>
        <v>36.4</v>
      </c>
    </row>
    <row r="165" spans="2:6">
      <c r="B165" s="2" t="s">
        <v>162</v>
      </c>
      <c r="C165" s="3"/>
      <c r="D165" s="3"/>
      <c r="E165" s="4">
        <v>24</v>
      </c>
      <c r="F165" s="6">
        <f t="shared" si="5"/>
        <v>25.1</v>
      </c>
    </row>
    <row r="166" spans="2:6">
      <c r="B166" s="2" t="s">
        <v>163</v>
      </c>
      <c r="C166" s="3"/>
      <c r="D166" s="3"/>
      <c r="E166" s="4">
        <v>38</v>
      </c>
      <c r="F166" s="6">
        <f t="shared" si="5"/>
        <v>74.3</v>
      </c>
    </row>
    <row r="167" spans="2:6">
      <c r="B167" s="2" t="s">
        <v>164</v>
      </c>
      <c r="C167" s="3"/>
      <c r="D167" s="3"/>
      <c r="E167" s="4">
        <v>43</v>
      </c>
      <c r="F167" s="6">
        <f t="shared" si="5"/>
        <v>89.600000000000009</v>
      </c>
    </row>
    <row r="168" spans="2:6">
      <c r="B168" s="2" t="s">
        <v>165</v>
      </c>
      <c r="C168" s="3"/>
      <c r="D168" s="3"/>
      <c r="E168" s="4">
        <v>17</v>
      </c>
      <c r="F168" s="6">
        <f t="shared" si="5"/>
        <v>7.8</v>
      </c>
    </row>
    <row r="169" spans="2:6">
      <c r="B169" s="2" t="s">
        <v>166</v>
      </c>
      <c r="C169" s="3"/>
      <c r="D169" s="3"/>
      <c r="E169" s="4">
        <v>44</v>
      </c>
      <c r="F169" s="6">
        <f t="shared" si="5"/>
        <v>92.600000000000009</v>
      </c>
    </row>
    <row r="170" spans="2:6">
      <c r="B170" s="2" t="s">
        <v>167</v>
      </c>
      <c r="C170" s="3"/>
      <c r="D170" s="3"/>
      <c r="E170" s="4">
        <v>49</v>
      </c>
      <c r="F170" s="6">
        <f t="shared" si="5"/>
        <v>99</v>
      </c>
    </row>
    <row r="171" spans="2:6">
      <c r="B171" s="2" t="s">
        <v>168</v>
      </c>
      <c r="C171" s="3"/>
      <c r="D171" s="3"/>
      <c r="E171" s="4">
        <v>42</v>
      </c>
      <c r="F171" s="6">
        <f t="shared" si="5"/>
        <v>87.6</v>
      </c>
    </row>
    <row r="172" spans="2:6">
      <c r="B172" s="2" t="s">
        <v>169</v>
      </c>
      <c r="C172" s="3"/>
      <c r="D172" s="3"/>
      <c r="E172" s="4">
        <v>37</v>
      </c>
      <c r="F172" s="6">
        <f t="shared" si="5"/>
        <v>70.899999999999991</v>
      </c>
    </row>
    <row r="173" spans="2:6">
      <c r="B173" s="2" t="s">
        <v>170</v>
      </c>
      <c r="C173" s="3"/>
      <c r="D173" s="3"/>
      <c r="E173" s="4">
        <v>28</v>
      </c>
      <c r="F173" s="6">
        <f t="shared" si="5"/>
        <v>42.3</v>
      </c>
    </row>
    <row r="174" spans="2:6">
      <c r="B174" s="2" t="s">
        <v>171</v>
      </c>
      <c r="C174" s="3"/>
      <c r="D174" s="3"/>
      <c r="E174" s="4">
        <v>23</v>
      </c>
      <c r="F174" s="6">
        <f t="shared" si="5"/>
        <v>23.1</v>
      </c>
    </row>
    <row r="175" spans="2:6">
      <c r="B175" s="2" t="s">
        <v>172</v>
      </c>
      <c r="C175" s="3"/>
      <c r="D175" s="3"/>
      <c r="E175" s="4">
        <v>32</v>
      </c>
      <c r="F175" s="6">
        <f t="shared" si="5"/>
        <v>57.599999999999994</v>
      </c>
    </row>
    <row r="176" spans="2:6">
      <c r="B176" s="2" t="s">
        <v>173</v>
      </c>
      <c r="C176" s="3"/>
      <c r="D176" s="3"/>
      <c r="E176" s="4">
        <v>38</v>
      </c>
      <c r="F176" s="6">
        <f t="shared" si="5"/>
        <v>74.3</v>
      </c>
    </row>
    <row r="177" spans="2:6">
      <c r="B177" s="2" t="s">
        <v>174</v>
      </c>
      <c r="C177" s="3"/>
      <c r="D177" s="3"/>
      <c r="E177" s="4">
        <v>34</v>
      </c>
      <c r="F177" s="6">
        <f t="shared" si="5"/>
        <v>62.5</v>
      </c>
    </row>
    <row r="178" spans="2:6">
      <c r="B178" s="2" t="s">
        <v>175</v>
      </c>
      <c r="C178" s="3"/>
      <c r="D178" s="3"/>
      <c r="E178" s="4">
        <v>31</v>
      </c>
      <c r="F178" s="6">
        <f t="shared" si="5"/>
        <v>53.6</v>
      </c>
    </row>
    <row r="179" spans="2:6">
      <c r="B179" s="2" t="s">
        <v>176</v>
      </c>
      <c r="C179" s="3"/>
      <c r="D179" s="3"/>
      <c r="E179" s="4">
        <v>36</v>
      </c>
      <c r="F179" s="6">
        <f t="shared" si="5"/>
        <v>68.400000000000006</v>
      </c>
    </row>
    <row r="180" spans="2:6">
      <c r="B180" s="2" t="s">
        <v>177</v>
      </c>
      <c r="C180" s="3"/>
      <c r="D180" s="3"/>
      <c r="E180" s="4">
        <v>35</v>
      </c>
      <c r="F180" s="6">
        <f t="shared" si="5"/>
        <v>63.5</v>
      </c>
    </row>
    <row r="181" spans="2:6">
      <c r="B181" s="2" t="s">
        <v>178</v>
      </c>
      <c r="C181" s="3"/>
      <c r="D181" s="3"/>
      <c r="E181" s="4">
        <v>30</v>
      </c>
      <c r="F181" s="6">
        <f t="shared" si="5"/>
        <v>51.2</v>
      </c>
    </row>
    <row r="182" spans="2:6">
      <c r="B182" s="2" t="s">
        <v>179</v>
      </c>
      <c r="C182" s="3"/>
      <c r="D182" s="3"/>
      <c r="E182" s="4">
        <v>21</v>
      </c>
      <c r="F182" s="6">
        <f t="shared" si="5"/>
        <v>18.7</v>
      </c>
    </row>
    <row r="183" spans="2:6">
      <c r="B183" s="2" t="s">
        <v>180</v>
      </c>
      <c r="C183" s="3"/>
      <c r="D183" s="3"/>
      <c r="E183" s="4">
        <v>26</v>
      </c>
      <c r="F183" s="6">
        <f t="shared" si="5"/>
        <v>32</v>
      </c>
    </row>
    <row r="184" spans="2:6">
      <c r="B184" s="2" t="s">
        <v>181</v>
      </c>
      <c r="C184" s="3"/>
      <c r="D184" s="3"/>
      <c r="E184" s="4">
        <v>28</v>
      </c>
      <c r="F184" s="6">
        <f t="shared" si="5"/>
        <v>42.3</v>
      </c>
    </row>
    <row r="185" spans="2:6">
      <c r="B185" s="2" t="s">
        <v>182</v>
      </c>
      <c r="C185" s="3"/>
      <c r="D185" s="3"/>
      <c r="E185" s="4">
        <v>19</v>
      </c>
      <c r="F185" s="6">
        <f t="shared" si="5"/>
        <v>13.3</v>
      </c>
    </row>
    <row r="186" spans="2:6">
      <c r="B186" s="2" t="s">
        <v>183</v>
      </c>
      <c r="C186" s="3"/>
      <c r="D186" s="3"/>
      <c r="E186" s="4">
        <v>44</v>
      </c>
      <c r="F186" s="6">
        <f t="shared" si="5"/>
        <v>92.600000000000009</v>
      </c>
    </row>
    <row r="187" spans="2:6">
      <c r="B187" s="2" t="s">
        <v>184</v>
      </c>
      <c r="C187" s="3"/>
      <c r="D187" s="3"/>
      <c r="E187" s="4">
        <v>47</v>
      </c>
      <c r="F187" s="6">
        <f t="shared" si="5"/>
        <v>97.5</v>
      </c>
    </row>
    <row r="188" spans="2:6">
      <c r="B188" s="2" t="s">
        <v>185</v>
      </c>
      <c r="C188" s="3"/>
      <c r="D188" s="3"/>
      <c r="E188" s="4">
        <v>42</v>
      </c>
      <c r="F188" s="6">
        <f t="shared" si="5"/>
        <v>87.6</v>
      </c>
    </row>
    <row r="189" spans="2:6">
      <c r="B189" s="2" t="s">
        <v>186</v>
      </c>
      <c r="C189" s="3"/>
      <c r="D189" s="3"/>
      <c r="E189" s="4">
        <v>48</v>
      </c>
      <c r="F189" s="6">
        <f t="shared" si="5"/>
        <v>98.5</v>
      </c>
    </row>
    <row r="190" spans="2:6">
      <c r="B190" s="2" t="s">
        <v>187</v>
      </c>
      <c r="C190" s="3"/>
      <c r="D190" s="3"/>
      <c r="E190" s="4">
        <v>41</v>
      </c>
      <c r="F190" s="6">
        <f t="shared" si="5"/>
        <v>84.2</v>
      </c>
    </row>
    <row r="191" spans="2:6">
      <c r="B191" s="2" t="s">
        <v>188</v>
      </c>
      <c r="C191" s="3"/>
      <c r="D191" s="3"/>
      <c r="E191" s="4">
        <v>25</v>
      </c>
      <c r="F191" s="6">
        <f t="shared" si="5"/>
        <v>28.499999999999996</v>
      </c>
    </row>
    <row r="192" spans="2:6">
      <c r="B192" s="2" t="s">
        <v>189</v>
      </c>
      <c r="C192" s="3"/>
      <c r="D192" s="3"/>
      <c r="E192" s="4">
        <v>20</v>
      </c>
      <c r="F192" s="6">
        <f t="shared" si="5"/>
        <v>16.2</v>
      </c>
    </row>
    <row r="193" spans="2:6">
      <c r="B193" s="2" t="s">
        <v>190</v>
      </c>
      <c r="C193" s="3"/>
      <c r="D193" s="3"/>
      <c r="E193" s="4">
        <v>27</v>
      </c>
      <c r="F193" s="6">
        <f t="shared" si="5"/>
        <v>36.4</v>
      </c>
    </row>
    <row r="194" spans="2:6">
      <c r="B194" s="2" t="s">
        <v>191</v>
      </c>
      <c r="C194" s="3"/>
      <c r="D194" s="3"/>
      <c r="E194" s="4">
        <v>28</v>
      </c>
      <c r="F194" s="6">
        <f t="shared" si="5"/>
        <v>42.3</v>
      </c>
    </row>
    <row r="195" spans="2:6">
      <c r="B195" s="2" t="s">
        <v>192</v>
      </c>
      <c r="C195" s="3"/>
      <c r="D195" s="3"/>
      <c r="E195" s="4">
        <v>35</v>
      </c>
      <c r="F195" s="6">
        <f t="shared" si="5"/>
        <v>63.5</v>
      </c>
    </row>
    <row r="196" spans="2:6">
      <c r="B196" s="2" t="s">
        <v>193</v>
      </c>
      <c r="C196" s="3"/>
      <c r="D196" s="3"/>
      <c r="E196" s="4">
        <v>31</v>
      </c>
      <c r="F196" s="6">
        <f t="shared" si="5"/>
        <v>53.6</v>
      </c>
    </row>
    <row r="197" spans="2:6">
      <c r="B197" s="2" t="s">
        <v>194</v>
      </c>
      <c r="C197" s="3"/>
      <c r="D197" s="3"/>
      <c r="E197" s="4">
        <v>32</v>
      </c>
      <c r="F197" s="6">
        <f t="shared" ref="F197:F207" si="6">PERCENTRANK($E$4:$E$207,E197)*100</f>
        <v>57.599999999999994</v>
      </c>
    </row>
    <row r="198" spans="2:6">
      <c r="B198" s="2" t="s">
        <v>195</v>
      </c>
      <c r="C198" s="3"/>
      <c r="D198" s="3"/>
      <c r="E198" s="4">
        <v>38</v>
      </c>
      <c r="F198" s="6">
        <f t="shared" si="6"/>
        <v>74.3</v>
      </c>
    </row>
    <row r="199" spans="2:6">
      <c r="B199" s="2" t="s">
        <v>196</v>
      </c>
      <c r="C199" s="3"/>
      <c r="D199" s="3"/>
      <c r="E199" s="4">
        <v>41</v>
      </c>
      <c r="F199" s="6">
        <f t="shared" si="6"/>
        <v>84.2</v>
      </c>
    </row>
    <row r="200" spans="2:6">
      <c r="B200" s="2" t="s">
        <v>197</v>
      </c>
      <c r="C200" s="3"/>
      <c r="D200" s="3"/>
      <c r="E200" s="4">
        <v>16</v>
      </c>
      <c r="F200" s="6">
        <f t="shared" si="6"/>
        <v>5.8999999999999995</v>
      </c>
    </row>
    <row r="201" spans="2:6">
      <c r="B201" s="2" t="s">
        <v>198</v>
      </c>
      <c r="C201" s="3"/>
      <c r="D201" s="3"/>
      <c r="E201" s="4">
        <v>18</v>
      </c>
      <c r="F201" s="6">
        <f t="shared" si="6"/>
        <v>9.8000000000000007</v>
      </c>
    </row>
    <row r="202" spans="2:6">
      <c r="B202" s="2" t="s">
        <v>199</v>
      </c>
      <c r="C202" s="3"/>
      <c r="D202" s="3"/>
      <c r="E202" s="4">
        <v>12</v>
      </c>
      <c r="F202" s="6">
        <f t="shared" si="6"/>
        <v>1.9</v>
      </c>
    </row>
    <row r="203" spans="2:6">
      <c r="B203" s="2" t="s">
        <v>200</v>
      </c>
      <c r="C203" s="3"/>
      <c r="D203" s="3"/>
      <c r="E203" s="4">
        <v>21</v>
      </c>
      <c r="F203" s="6">
        <f t="shared" si="6"/>
        <v>18.7</v>
      </c>
    </row>
    <row r="204" spans="2:6">
      <c r="B204" s="2" t="s">
        <v>201</v>
      </c>
      <c r="C204" s="3"/>
      <c r="D204" s="3"/>
      <c r="E204" s="4">
        <v>27</v>
      </c>
      <c r="F204" s="6">
        <f t="shared" si="6"/>
        <v>36.4</v>
      </c>
    </row>
    <row r="205" spans="2:6">
      <c r="B205" s="2" t="s">
        <v>202</v>
      </c>
      <c r="C205" s="3"/>
      <c r="D205" s="3"/>
      <c r="E205" s="4">
        <v>28</v>
      </c>
      <c r="F205" s="6">
        <f t="shared" si="6"/>
        <v>42.3</v>
      </c>
    </row>
    <row r="206" spans="2:6">
      <c r="B206" s="2" t="s">
        <v>203</v>
      </c>
      <c r="C206" s="3"/>
      <c r="D206" s="3"/>
      <c r="E206" s="4">
        <v>33</v>
      </c>
      <c r="F206" s="6">
        <f t="shared" si="6"/>
        <v>60</v>
      </c>
    </row>
    <row r="207" spans="2:6">
      <c r="B207" s="2" t="s">
        <v>204</v>
      </c>
      <c r="C207" s="3"/>
      <c r="D207" s="3"/>
      <c r="E207" s="4">
        <v>22</v>
      </c>
      <c r="F207" s="6">
        <f t="shared" si="6"/>
        <v>20.100000000000001</v>
      </c>
    </row>
    <row r="208" spans="2:6" ht="15.75" thickBot="1"/>
    <row r="209" spans="2:6">
      <c r="B209" s="8" t="s">
        <v>213</v>
      </c>
      <c r="C209" s="9"/>
      <c r="D209" s="14" t="s">
        <v>213</v>
      </c>
      <c r="E209" s="15">
        <f>AVERAGE(E4:E207)</f>
        <v>30.014705882352942</v>
      </c>
      <c r="F209" s="13"/>
    </row>
    <row r="210" spans="2:6">
      <c r="B210" s="10" t="s">
        <v>214</v>
      </c>
      <c r="C210" s="3"/>
      <c r="D210" s="7" t="s">
        <v>214</v>
      </c>
      <c r="E210" s="16">
        <f>MAX(E4:E207)</f>
        <v>50</v>
      </c>
      <c r="F210" s="13"/>
    </row>
    <row r="211" spans="2:6">
      <c r="B211" s="10" t="s">
        <v>215</v>
      </c>
      <c r="C211" s="3"/>
      <c r="D211" s="7" t="s">
        <v>215</v>
      </c>
      <c r="E211" s="16">
        <f>MIN((E4:E207))</f>
        <v>7</v>
      </c>
      <c r="F211" s="13"/>
    </row>
    <row r="212" spans="2:6">
      <c r="B212" s="10" t="s">
        <v>216</v>
      </c>
      <c r="C212" s="3"/>
      <c r="D212" s="7" t="s">
        <v>216</v>
      </c>
      <c r="E212" s="16">
        <f>MODE(E4:E207)</f>
        <v>27</v>
      </c>
      <c r="F212" s="13"/>
    </row>
    <row r="213" spans="2:6" ht="15.75" thickBot="1">
      <c r="B213" s="11" t="s">
        <v>217</v>
      </c>
      <c r="C213" s="12"/>
      <c r="D213" s="17" t="s">
        <v>217</v>
      </c>
      <c r="E213" s="18">
        <f>MEDIAN(E4:E207)</f>
        <v>29</v>
      </c>
      <c r="F213" s="13"/>
    </row>
  </sheetData>
  <mergeCells count="4">
    <mergeCell ref="B1:F1"/>
    <mergeCell ref="B2:B3"/>
    <mergeCell ref="C2:D2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RNDr. Evžen Müller</dc:creator>
  <cp:lastModifiedBy>Gymnázium a SOŠ</cp:lastModifiedBy>
  <dcterms:created xsi:type="dcterms:W3CDTF">2015-05-03T17:55:36Z</dcterms:created>
  <dcterms:modified xsi:type="dcterms:W3CDTF">2015-05-06T11:01:08Z</dcterms:modified>
</cp:coreProperties>
</file>