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15" windowWidth="28515" windowHeight="12540"/>
  </bookViews>
  <sheets>
    <sheet name="Zisk" sheetId="1" r:id="rId1"/>
    <sheet name="Obrat" sheetId="2" r:id="rId2"/>
    <sheet name="Nerovnoramenné váhy" sheetId="3" r:id="rId3"/>
  </sheets>
  <calcPr calcId="125725"/>
</workbook>
</file>

<file path=xl/calcChain.xml><?xml version="1.0" encoding="utf-8"?>
<calcChain xmlns="http://schemas.openxmlformats.org/spreadsheetml/2006/main">
  <c r="E8" i="3"/>
  <c r="E5" i="1"/>
  <c r="F5"/>
  <c r="G5"/>
  <c r="H5"/>
  <c r="I5"/>
  <c r="J5"/>
  <c r="K5"/>
  <c r="L5"/>
  <c r="D5"/>
  <c r="E9"/>
  <c r="I13" s="1"/>
  <c r="E6"/>
  <c r="F6"/>
  <c r="G6"/>
  <c r="H6"/>
  <c r="I6"/>
  <c r="J6"/>
  <c r="K6"/>
  <c r="L6"/>
  <c r="D6"/>
  <c r="C13"/>
  <c r="C7" i="2"/>
  <c r="E10" i="1" l="1"/>
  <c r="D7" s="1"/>
  <c r="E7" s="1"/>
  <c r="F7" s="1"/>
  <c r="G7" s="1"/>
  <c r="H7" s="1"/>
  <c r="I7" s="1"/>
  <c r="J7" s="1"/>
  <c r="K7" s="1"/>
  <c r="L7" s="1"/>
</calcChain>
</file>

<file path=xl/sharedStrings.xml><?xml version="1.0" encoding="utf-8"?>
<sst xmlns="http://schemas.openxmlformats.org/spreadsheetml/2006/main" count="35" uniqueCount="29">
  <si>
    <t>rok</t>
  </si>
  <si>
    <r>
      <t xml:space="preserve">zisk </t>
    </r>
    <r>
      <rPr>
        <sz val="11"/>
        <color theme="1"/>
        <rFont val="Calibri"/>
        <family val="2"/>
        <charset val="238"/>
        <scheme val="minor"/>
      </rPr>
      <t>(v miliónech Kč)</t>
    </r>
  </si>
  <si>
    <r>
      <rPr>
        <b/>
        <sz val="11"/>
        <color theme="1"/>
        <rFont val="Calibri"/>
        <family val="2"/>
        <charset val="238"/>
        <scheme val="minor"/>
      </rPr>
      <t>meziroční nárůst</t>
    </r>
    <r>
      <rPr>
        <sz val="11"/>
        <color theme="1"/>
        <rFont val="Calibri"/>
        <family val="2"/>
        <charset val="238"/>
        <scheme val="minor"/>
      </rPr>
      <t xml:space="preserve"> (%)</t>
    </r>
  </si>
  <si>
    <t>—</t>
  </si>
  <si>
    <t>průměrný meziroční nárůst zisku (%)</t>
  </si>
  <si>
    <t xml:space="preserve">Index základní </t>
  </si>
  <si>
    <t>Ukazatel</t>
  </si>
  <si>
    <t>Měsíc</t>
  </si>
  <si>
    <t>Index řetězový</t>
  </si>
  <si>
    <t>Tempo přírůstku</t>
  </si>
  <si>
    <r>
      <rPr>
        <b/>
        <sz val="11"/>
        <color theme="1"/>
        <rFont val="Calibri"/>
        <family val="2"/>
        <charset val="238"/>
        <scheme val="minor"/>
      </rPr>
      <t>Obrat</t>
    </r>
    <r>
      <rPr>
        <sz val="11"/>
        <color theme="1"/>
        <rFont val="Calibri"/>
        <family val="2"/>
        <charset val="238"/>
        <scheme val="minor"/>
      </rPr>
      <t xml:space="preserve"> (v milionech Kč)</t>
    </r>
  </si>
  <si>
    <r>
      <rPr>
        <b/>
        <sz val="11"/>
        <color theme="1"/>
        <rFont val="Calibri"/>
        <family val="2"/>
        <charset val="238"/>
        <scheme val="minor"/>
      </rPr>
      <t xml:space="preserve">Index základní </t>
    </r>
    <r>
      <rPr>
        <sz val="11"/>
        <color theme="1"/>
        <rFont val="Calibri"/>
        <family val="2"/>
        <charset val="238"/>
        <scheme val="minor"/>
      </rPr>
      <t>(%)</t>
    </r>
  </si>
  <si>
    <r>
      <rPr>
        <b/>
        <sz val="11"/>
        <color theme="1"/>
        <rFont val="Calibri"/>
        <family val="2"/>
        <charset val="238"/>
        <scheme val="minor"/>
      </rPr>
      <t>Tempo přírůstku</t>
    </r>
    <r>
      <rPr>
        <sz val="11"/>
        <color theme="1"/>
        <rFont val="Calibri"/>
        <family val="2"/>
        <charset val="238"/>
        <scheme val="minor"/>
      </rPr>
      <t xml:space="preserve"> (%)</t>
    </r>
  </si>
  <si>
    <r>
      <rPr>
        <b/>
        <sz val="11"/>
        <color theme="1"/>
        <rFont val="Calibri"/>
        <family val="2"/>
        <charset val="238"/>
        <scheme val="minor"/>
      </rPr>
      <t>Index řetězový</t>
    </r>
    <r>
      <rPr>
        <sz val="11"/>
        <color theme="1"/>
        <rFont val="Calibri"/>
        <family val="2"/>
        <charset val="238"/>
        <scheme val="minor"/>
      </rPr>
      <t xml:space="preserve"> (%)</t>
    </r>
  </si>
  <si>
    <r>
      <t xml:space="preserve">Obrat podle průměrného
řetězového indexu </t>
    </r>
    <r>
      <rPr>
        <sz val="11"/>
        <color theme="1"/>
        <rFont val="Calibri"/>
        <family val="2"/>
        <charset val="238"/>
        <scheme val="minor"/>
      </rPr>
      <t>(mil. Kč)</t>
    </r>
  </si>
  <si>
    <t>„Zkouška“</t>
  </si>
  <si>
    <t>Zisk 2005</t>
  </si>
  <si>
    <t>Počet let</t>
  </si>
  <si>
    <t>Zisk 2014</t>
  </si>
  <si>
    <t>index růstu</t>
  </si>
  <si>
    <t>průměrný index růstu</t>
  </si>
  <si>
    <t>závaží</t>
  </si>
  <si>
    <t>vlevo</t>
  </si>
  <si>
    <t>vpravo</t>
  </si>
  <si>
    <r>
      <rPr>
        <i/>
        <sz val="11"/>
        <color theme="1"/>
        <rFont val="Calibri"/>
        <family val="2"/>
        <charset val="238"/>
        <scheme val="minor"/>
      </rPr>
      <t>m</t>
    </r>
    <r>
      <rPr>
        <sz val="11"/>
        <color theme="1"/>
        <rFont val="Calibri"/>
        <family val="2"/>
        <charset val="238"/>
        <scheme val="minor"/>
      </rPr>
      <t xml:space="preserve"> (kg)</t>
    </r>
  </si>
  <si>
    <t>Vážení zboží na nerovnoramenných vahách</t>
  </si>
  <si>
    <t>vážené  
zboží</t>
  </si>
  <si>
    <t>Cena za 1 kg zboží v Kč</t>
  </si>
  <si>
    <t>Cena váženého zboží v Kč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</si>
</sst>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 applyAlignment="1">
      <alignment horizontal="right" indent="1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right" inden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6" xfId="0" applyFill="1" applyBorder="1" applyAlignment="1">
      <alignment horizontal="right" inden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right" indent="1"/>
    </xf>
    <xf numFmtId="2" fontId="0" fillId="2" borderId="9" xfId="0" applyNumberFormat="1" applyFill="1" applyBorder="1" applyAlignment="1">
      <alignment horizontal="right" indent="1"/>
    </xf>
    <xf numFmtId="0" fontId="1" fillId="0" borderId="13" xfId="0" applyFont="1" applyBorder="1" applyAlignment="1">
      <alignment horizontal="center"/>
    </xf>
    <xf numFmtId="0" fontId="0" fillId="2" borderId="15" xfId="0" applyFill="1" applyBorder="1" applyAlignment="1">
      <alignment horizontal="right" indent="1"/>
    </xf>
    <xf numFmtId="165" fontId="0" fillId="2" borderId="12" xfId="0" applyNumberFormat="1" applyFill="1" applyBorder="1" applyAlignment="1">
      <alignment horizontal="right" indent="1"/>
    </xf>
    <xf numFmtId="0" fontId="1" fillId="0" borderId="1" xfId="0" applyFont="1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0" borderId="14" xfId="0" applyNumberFormat="1" applyBorder="1" applyAlignment="1">
      <alignment horizontal="right" indent="1"/>
    </xf>
    <xf numFmtId="0" fontId="0" fillId="2" borderId="16" xfId="0" applyFill="1" applyBorder="1" applyAlignment="1">
      <alignment horizontal="right" indent="1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165" fontId="2" fillId="0" borderId="0" xfId="0" applyNumberFormat="1" applyFont="1" applyAlignment="1">
      <alignment horizontal="right" inden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2" xfId="0" applyBorder="1"/>
    <xf numFmtId="0" fontId="1" fillId="0" borderId="4" xfId="0" applyFont="1" applyBorder="1" applyAlignment="1">
      <alignment horizontal="center" wrapText="1"/>
    </xf>
    <xf numFmtId="0" fontId="0" fillId="0" borderId="5" xfId="0" applyBorder="1"/>
    <xf numFmtId="0" fontId="1" fillId="0" borderId="6" xfId="0" applyFont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right" indent="1"/>
    </xf>
    <xf numFmtId="0" fontId="1" fillId="0" borderId="5" xfId="0" applyFont="1" applyBorder="1"/>
    <xf numFmtId="0" fontId="0" fillId="0" borderId="6" xfId="0" applyBorder="1"/>
    <xf numFmtId="0" fontId="1" fillId="0" borderId="7" xfId="0" applyFont="1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4" xfId="0" applyNumberFormat="1" applyBorder="1" applyAlignment="1">
      <alignment horizontal="right" indent="1"/>
    </xf>
    <xf numFmtId="2" fontId="0" fillId="0" borderId="9" xfId="0" applyNumberFormat="1" applyBorder="1" applyAlignment="1">
      <alignment horizontal="right" inden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4762</xdr:rowOff>
    </xdr:from>
    <xdr:to>
      <xdr:col>1</xdr:col>
      <xdr:colOff>523875</xdr:colOff>
      <xdr:row>3</xdr:row>
      <xdr:rowOff>185736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" y="252412"/>
          <a:ext cx="514350" cy="3714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13"/>
  <sheetViews>
    <sheetView tabSelected="1" zoomScale="150" zoomScaleNormal="150" workbookViewId="0"/>
  </sheetViews>
  <sheetFormatPr defaultRowHeight="15"/>
  <cols>
    <col min="1" max="1" width="5.7109375" customWidth="1"/>
    <col min="2" max="2" width="21.42578125" customWidth="1"/>
    <col min="3" max="13" width="8.5703125" customWidth="1"/>
  </cols>
  <sheetData>
    <row r="2" spans="2:13" ht="4.5" customHeight="1" thickBot="1"/>
    <row r="3" spans="2:13">
      <c r="B3" s="5" t="s">
        <v>0</v>
      </c>
      <c r="C3" s="6">
        <v>2005</v>
      </c>
      <c r="D3" s="6">
        <v>2006</v>
      </c>
      <c r="E3" s="6">
        <v>2007</v>
      </c>
      <c r="F3" s="6">
        <v>2008</v>
      </c>
      <c r="G3" s="6">
        <v>2009</v>
      </c>
      <c r="H3" s="6">
        <v>2010</v>
      </c>
      <c r="I3" s="6">
        <v>2011</v>
      </c>
      <c r="J3" s="6">
        <v>2012</v>
      </c>
      <c r="K3" s="6">
        <v>2013</v>
      </c>
      <c r="L3" s="6">
        <v>2014</v>
      </c>
      <c r="M3" s="7">
        <v>2015</v>
      </c>
    </row>
    <row r="4" spans="2:13">
      <c r="B4" s="8" t="s">
        <v>1</v>
      </c>
      <c r="C4" s="1">
        <v>11.180999999999999</v>
      </c>
      <c r="D4" s="1">
        <v>11.567</v>
      </c>
      <c r="E4" s="1">
        <v>11.612</v>
      </c>
      <c r="F4" s="1">
        <v>11.686999999999999</v>
      </c>
      <c r="G4" s="1">
        <v>11.702</v>
      </c>
      <c r="H4" s="1">
        <v>11.747999999999999</v>
      </c>
      <c r="I4" s="1">
        <v>11.923999999999999</v>
      </c>
      <c r="J4" s="1">
        <v>12.247</v>
      </c>
      <c r="K4" s="1">
        <v>12.567</v>
      </c>
      <c r="L4" s="1">
        <v>13.186999999999999</v>
      </c>
      <c r="M4" s="9"/>
    </row>
    <row r="5" spans="2:13">
      <c r="B5" s="14" t="s">
        <v>19</v>
      </c>
      <c r="C5" s="18" t="s">
        <v>3</v>
      </c>
      <c r="D5" s="19">
        <f>D4/C4</f>
        <v>1.0345228512655398</v>
      </c>
      <c r="E5" s="19">
        <f t="shared" ref="E5:L5" si="0">E4/D4</f>
        <v>1.0038903777989108</v>
      </c>
      <c r="F5" s="19">
        <f t="shared" si="0"/>
        <v>1.0064588356872202</v>
      </c>
      <c r="G5" s="19">
        <f t="shared" si="0"/>
        <v>1.0012834773680157</v>
      </c>
      <c r="H5" s="19">
        <f t="shared" si="0"/>
        <v>1.0039309519740214</v>
      </c>
      <c r="I5" s="19">
        <f t="shared" si="0"/>
        <v>1.0149812734082397</v>
      </c>
      <c r="J5" s="19">
        <f t="shared" si="0"/>
        <v>1.0270882254277089</v>
      </c>
      <c r="K5" s="19">
        <f t="shared" si="0"/>
        <v>1.0261288478811137</v>
      </c>
      <c r="L5" s="19">
        <f t="shared" si="0"/>
        <v>1.0493355613909445</v>
      </c>
      <c r="M5" s="15"/>
    </row>
    <row r="6" spans="2:13" ht="15.75" thickBot="1">
      <c r="B6" s="10" t="s">
        <v>2</v>
      </c>
      <c r="C6" s="11" t="s">
        <v>3</v>
      </c>
      <c r="D6" s="12">
        <f>(D4-C4)/C4*100</f>
        <v>3.4522851265539849</v>
      </c>
      <c r="E6" s="12">
        <f t="shared" ref="E6:L6" si="1">(E4-D4)/D4*100</f>
        <v>0.3890377798910688</v>
      </c>
      <c r="F6" s="12">
        <f t="shared" si="1"/>
        <v>0.64588356872200559</v>
      </c>
      <c r="G6" s="12">
        <f t="shared" si="1"/>
        <v>0.12834773680157927</v>
      </c>
      <c r="H6" s="12">
        <f t="shared" si="1"/>
        <v>0.39309519740214816</v>
      </c>
      <c r="I6" s="12">
        <f t="shared" si="1"/>
        <v>1.4981273408239715</v>
      </c>
      <c r="J6" s="12">
        <f t="shared" si="1"/>
        <v>2.7088225427708856</v>
      </c>
      <c r="K6" s="12">
        <f t="shared" si="1"/>
        <v>2.6128847881113764</v>
      </c>
      <c r="L6" s="12">
        <f t="shared" si="1"/>
        <v>4.9335561390944473</v>
      </c>
      <c r="M6" s="13"/>
    </row>
    <row r="7" spans="2:13">
      <c r="D7" s="23">
        <f>C4*(1+$E$10/100)</f>
        <v>11.387895287068915</v>
      </c>
      <c r="E7" s="23">
        <f>D7*(1+$E$10/100)</f>
        <v>11.598619002705162</v>
      </c>
      <c r="F7" s="23">
        <f t="shared" ref="F7:L7" si="2">E7*(1+$E$10/100)</f>
        <v>11.813241988857355</v>
      </c>
      <c r="G7" s="23">
        <f t="shared" si="2"/>
        <v>12.031836398346597</v>
      </c>
      <c r="H7" s="23">
        <f t="shared" si="2"/>
        <v>12.254475719123107</v>
      </c>
      <c r="I7" s="23">
        <f t="shared" si="2"/>
        <v>12.481234798971693</v>
      </c>
      <c r="J7" s="23">
        <f t="shared" si="2"/>
        <v>12.712189870674385</v>
      </c>
      <c r="K7" s="23">
        <f t="shared" si="2"/>
        <v>12.947418577638675</v>
      </c>
      <c r="L7" s="23">
        <f t="shared" si="2"/>
        <v>13.186999999999999</v>
      </c>
    </row>
    <row r="8" spans="2:13" ht="15.75" thickBot="1"/>
    <row r="9" spans="2:13" ht="15.75" thickBot="1">
      <c r="B9" s="24" t="s">
        <v>20</v>
      </c>
      <c r="C9" s="25"/>
      <c r="D9" s="25"/>
      <c r="E9" s="20">
        <f>GEOMEAN(D5:L5)</f>
        <v>1.0185041845155993</v>
      </c>
    </row>
    <row r="10" spans="2:13" ht="15.75" thickBot="1">
      <c r="B10" s="24" t="s">
        <v>4</v>
      </c>
      <c r="C10" s="25"/>
      <c r="D10" s="25"/>
      <c r="E10" s="16">
        <f>(E9-1)*100</f>
        <v>1.850418451559932</v>
      </c>
    </row>
    <row r="12" spans="2:13" ht="15.75" thickBot="1">
      <c r="B12" t="s">
        <v>15</v>
      </c>
    </row>
    <row r="13" spans="2:13" ht="15.75" thickBot="1">
      <c r="B13" s="21" t="s">
        <v>16</v>
      </c>
      <c r="C13" s="22">
        <f>C4</f>
        <v>11.180999999999999</v>
      </c>
      <c r="D13" s="24" t="s">
        <v>17</v>
      </c>
      <c r="E13" s="25"/>
      <c r="F13" s="22">
        <v>9</v>
      </c>
      <c r="G13" s="24" t="s">
        <v>18</v>
      </c>
      <c r="H13" s="25"/>
      <c r="I13" s="22">
        <f>C13*E9^F13</f>
        <v>13.186999999999992</v>
      </c>
    </row>
  </sheetData>
  <mergeCells count="4">
    <mergeCell ref="B10:D10"/>
    <mergeCell ref="D13:E13"/>
    <mergeCell ref="G13:H13"/>
    <mergeCell ref="B9:D9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N12"/>
  <sheetViews>
    <sheetView zoomScale="140" zoomScaleNormal="140" workbookViewId="0"/>
  </sheetViews>
  <sheetFormatPr defaultRowHeight="15"/>
  <cols>
    <col min="1" max="1" width="5.7109375" customWidth="1"/>
    <col min="2" max="2" width="26" customWidth="1"/>
    <col min="3" max="14" width="8.140625" customWidth="1"/>
  </cols>
  <sheetData>
    <row r="2" spans="2:14" ht="4.5" customHeight="1" thickBot="1"/>
    <row r="3" spans="2:14">
      <c r="B3" s="35" t="s">
        <v>6</v>
      </c>
      <c r="C3" s="27" t="s">
        <v>7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8"/>
    </row>
    <row r="4" spans="2:14">
      <c r="B4" s="36"/>
      <c r="C4" s="17">
        <v>1</v>
      </c>
      <c r="D4" s="17">
        <v>2</v>
      </c>
      <c r="E4" s="17">
        <v>3</v>
      </c>
      <c r="F4" s="17">
        <v>4</v>
      </c>
      <c r="G4" s="17">
        <v>5</v>
      </c>
      <c r="H4" s="17">
        <v>6</v>
      </c>
      <c r="I4" s="17">
        <v>7</v>
      </c>
      <c r="J4" s="17">
        <v>8</v>
      </c>
      <c r="K4" s="17">
        <v>9</v>
      </c>
      <c r="L4" s="17">
        <v>10</v>
      </c>
      <c r="M4" s="17">
        <v>11</v>
      </c>
      <c r="N4" s="29">
        <v>12</v>
      </c>
    </row>
    <row r="5" spans="2:14">
      <c r="B5" s="32" t="s">
        <v>10</v>
      </c>
      <c r="C5" s="1">
        <v>24.15</v>
      </c>
      <c r="D5" s="1">
        <v>24.18</v>
      </c>
      <c r="E5" s="1">
        <v>24.26</v>
      </c>
      <c r="F5" s="1">
        <v>24.33</v>
      </c>
      <c r="G5" s="1">
        <v>24.47</v>
      </c>
      <c r="H5" s="1">
        <v>24.63</v>
      </c>
      <c r="I5" s="1">
        <v>24.78</v>
      </c>
      <c r="J5" s="1">
        <v>24.96</v>
      </c>
      <c r="K5" s="1"/>
      <c r="L5" s="1"/>
      <c r="M5" s="1"/>
      <c r="N5" s="37"/>
    </row>
    <row r="6" spans="2:14">
      <c r="B6" s="38" t="s">
        <v>5</v>
      </c>
      <c r="C6" s="4">
        <v>1</v>
      </c>
      <c r="D6" s="3"/>
      <c r="E6" s="3"/>
      <c r="F6" s="3"/>
      <c r="G6" s="3"/>
      <c r="H6" s="3"/>
      <c r="I6" s="3"/>
      <c r="J6" s="3"/>
      <c r="K6" s="3"/>
      <c r="L6" s="3"/>
      <c r="M6" s="3"/>
      <c r="N6" s="39"/>
    </row>
    <row r="7" spans="2:14">
      <c r="B7" s="32" t="s">
        <v>11</v>
      </c>
      <c r="C7" s="1">
        <f>C6*100</f>
        <v>100</v>
      </c>
      <c r="D7" s="3"/>
      <c r="E7" s="3"/>
      <c r="F7" s="3"/>
      <c r="G7" s="3"/>
      <c r="H7" s="3"/>
      <c r="I7" s="3"/>
      <c r="J7" s="3"/>
      <c r="K7" s="3"/>
      <c r="L7" s="3"/>
      <c r="M7" s="3"/>
      <c r="N7" s="39"/>
    </row>
    <row r="8" spans="2:14">
      <c r="B8" s="38" t="s">
        <v>8</v>
      </c>
      <c r="C8" s="2" t="s">
        <v>3</v>
      </c>
      <c r="D8" s="3"/>
      <c r="E8" s="3"/>
      <c r="F8" s="3"/>
      <c r="G8" s="3"/>
      <c r="H8" s="3"/>
      <c r="I8" s="3"/>
      <c r="J8" s="3"/>
      <c r="K8" s="3"/>
      <c r="L8" s="3"/>
      <c r="M8" s="3"/>
      <c r="N8" s="39"/>
    </row>
    <row r="9" spans="2:14">
      <c r="B9" s="32" t="s">
        <v>13</v>
      </c>
      <c r="C9" s="2" t="s">
        <v>3</v>
      </c>
      <c r="D9" s="3"/>
      <c r="E9" s="3"/>
      <c r="F9" s="3"/>
      <c r="G9" s="3"/>
      <c r="H9" s="3"/>
      <c r="I9" s="3"/>
      <c r="J9" s="3"/>
      <c r="K9" s="3"/>
      <c r="L9" s="3"/>
      <c r="M9" s="3"/>
      <c r="N9" s="39"/>
    </row>
    <row r="10" spans="2:14">
      <c r="B10" s="38" t="s">
        <v>9</v>
      </c>
      <c r="C10" s="2" t="s">
        <v>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9"/>
    </row>
    <row r="11" spans="2:14">
      <c r="B11" s="32" t="s">
        <v>12</v>
      </c>
      <c r="C11" s="2" t="s">
        <v>3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9"/>
    </row>
    <row r="12" spans="2:14" ht="30.75" customHeight="1" thickBot="1">
      <c r="B12" s="40" t="s">
        <v>14</v>
      </c>
      <c r="C12" s="11" t="s">
        <v>3</v>
      </c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2"/>
    </row>
  </sheetData>
  <mergeCells count="2">
    <mergeCell ref="C3:N3"/>
    <mergeCell ref="B3:B4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E8"/>
  <sheetViews>
    <sheetView zoomScale="200" zoomScaleNormal="200" workbookViewId="0"/>
  </sheetViews>
  <sheetFormatPr defaultRowHeight="15"/>
  <cols>
    <col min="1" max="1" width="5.7109375" customWidth="1"/>
    <col min="2" max="2" width="8" customWidth="1"/>
    <col min="3" max="4" width="7.85546875" customWidth="1"/>
    <col min="5" max="5" width="9.85546875" customWidth="1"/>
  </cols>
  <sheetData>
    <row r="1" spans="2:5">
      <c r="B1" s="26" t="s">
        <v>25</v>
      </c>
    </row>
    <row r="2" spans="2:5" ht="4.5" customHeight="1" thickBot="1"/>
    <row r="3" spans="2:5">
      <c r="B3" s="30"/>
      <c r="C3" s="27" t="s">
        <v>21</v>
      </c>
      <c r="D3" s="27"/>
      <c r="E3" s="31" t="s">
        <v>26</v>
      </c>
    </row>
    <row r="4" spans="2:5">
      <c r="B4" s="32"/>
      <c r="C4" s="17" t="s">
        <v>22</v>
      </c>
      <c r="D4" s="17" t="s">
        <v>23</v>
      </c>
      <c r="E4" s="33"/>
    </row>
    <row r="5" spans="2:5" ht="15.75" thickBot="1">
      <c r="B5" s="10" t="s">
        <v>24</v>
      </c>
      <c r="C5" s="11">
        <v>2.25</v>
      </c>
      <c r="D5" s="11">
        <v>1.44</v>
      </c>
      <c r="E5" s="34"/>
    </row>
    <row r="6" spans="2:5" ht="15.75" thickBot="1"/>
    <row r="7" spans="2:5">
      <c r="B7" s="43" t="s">
        <v>27</v>
      </c>
      <c r="C7" s="44"/>
      <c r="D7" s="44"/>
      <c r="E7" s="47">
        <v>199.9</v>
      </c>
    </row>
    <row r="8" spans="2:5" ht="15.75" thickBot="1">
      <c r="B8" s="45" t="s">
        <v>28</v>
      </c>
      <c r="C8" s="46"/>
      <c r="D8" s="46"/>
      <c r="E8" s="48">
        <f>E5*E7</f>
        <v>0</v>
      </c>
    </row>
  </sheetData>
  <mergeCells count="4">
    <mergeCell ref="C3:D3"/>
    <mergeCell ref="E3:E4"/>
    <mergeCell ref="B7:D7"/>
    <mergeCell ref="B8:D8"/>
  </mergeCells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Zisk</vt:lpstr>
      <vt:lpstr>Obrat</vt:lpstr>
      <vt:lpstr>Nerovnoramenné váhy</vt:lpstr>
    </vt:vector>
  </TitlesOfParts>
  <Company>Gymnázium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RNDr. Evžen Müller</dc:creator>
  <cp:lastModifiedBy>RNDr. Evžen Müller</cp:lastModifiedBy>
  <dcterms:created xsi:type="dcterms:W3CDTF">2015-05-08T06:52:06Z</dcterms:created>
  <dcterms:modified xsi:type="dcterms:W3CDTF">2015-05-09T11:23:19Z</dcterms:modified>
</cp:coreProperties>
</file>