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85" windowWidth="28275" windowHeight="12270"/>
  </bookViews>
  <sheets>
    <sheet name="Klasifikace" sheetId="2" r:id="rId1"/>
    <sheet name="Hodinové mzdy" sheetId="1" r:id="rId2"/>
  </sheets>
  <calcPr calcId="125725"/>
</workbook>
</file>

<file path=xl/calcChain.xml><?xml version="1.0" encoding="utf-8"?>
<calcChain xmlns="http://schemas.openxmlformats.org/spreadsheetml/2006/main">
  <c r="C27" i="2"/>
  <c r="D27"/>
  <c r="E27"/>
  <c r="F27"/>
  <c r="G27"/>
  <c r="H27"/>
  <c r="I27"/>
  <c r="J27"/>
  <c r="K27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N25" s="1"/>
  <c r="M26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6"/>
  <c r="P3"/>
  <c r="G18" i="1"/>
  <c r="F18"/>
  <c r="G16"/>
  <c r="G5"/>
  <c r="G6"/>
  <c r="G7"/>
  <c r="G8"/>
  <c r="G9"/>
  <c r="G10"/>
  <c r="G11"/>
  <c r="G12"/>
  <c r="G13"/>
  <c r="G14"/>
  <c r="G15"/>
  <c r="G4"/>
  <c r="F16"/>
  <c r="F5"/>
  <c r="F6"/>
  <c r="F7"/>
  <c r="F8"/>
  <c r="F9"/>
  <c r="F10"/>
  <c r="F11"/>
  <c r="F12"/>
  <c r="F13"/>
  <c r="F14"/>
  <c r="F15"/>
  <c r="F4"/>
  <c r="C16"/>
  <c r="D16"/>
</calcChain>
</file>

<file path=xl/sharedStrings.xml><?xml version="1.0" encoding="utf-8"?>
<sst xmlns="http://schemas.openxmlformats.org/spreadsheetml/2006/main" count="62" uniqueCount="59">
  <si>
    <t>—</t>
  </si>
  <si>
    <t>Celkem</t>
  </si>
  <si>
    <t>160 a více</t>
  </si>
  <si>
    <t>150–159,9</t>
  </si>
  <si>
    <t>140–149,9</t>
  </si>
  <si>
    <t>130–139,9</t>
  </si>
  <si>
    <t>120–129,9</t>
  </si>
  <si>
    <t>110–119,9</t>
  </si>
  <si>
    <t>100–109,9</t>
  </si>
  <si>
    <t>90–99,9</t>
  </si>
  <si>
    <t>80–89,9</t>
  </si>
  <si>
    <t>70–79,9</t>
  </si>
  <si>
    <t>60–69,9</t>
  </si>
  <si>
    <t>50–59,9</t>
  </si>
  <si>
    <t>Ženy</t>
  </si>
  <si>
    <t>Muži</t>
  </si>
  <si>
    <t>Počet pracovníků</t>
  </si>
  <si>
    <t>Interval hodinových
mezd (v Kč)</t>
  </si>
  <si>
    <t>Středy intervalů</t>
  </si>
  <si>
    <r>
      <t>x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  <r>
      <rPr>
        <i/>
        <sz val="11"/>
        <color theme="1"/>
        <rFont val="Calibri"/>
        <family val="2"/>
        <charset val="238"/>
        <scheme val="minor"/>
      </rPr>
      <t>n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</si>
  <si>
    <r>
      <rPr>
        <i/>
        <sz val="11"/>
        <color theme="1"/>
        <rFont val="Calibri"/>
        <family val="2"/>
        <charset val="238"/>
        <scheme val="minor"/>
      </rPr>
      <t>x</t>
    </r>
    <r>
      <rPr>
        <i/>
        <vertAlign val="subscript"/>
        <sz val="11"/>
        <color theme="1"/>
        <rFont val="Calibri"/>
        <family val="2"/>
        <charset val="238"/>
        <scheme val="minor"/>
      </rPr>
      <t>i</t>
    </r>
  </si>
  <si>
    <t>Průměrná hodinová mzda v Kč (vážený aritmetický průměr)</t>
  </si>
  <si>
    <t>Bahníková Anna</t>
  </si>
  <si>
    <t>Durmanová Eva</t>
  </si>
  <si>
    <t>Fuchtl Kryštof</t>
  </si>
  <si>
    <t>Granát Adolf</t>
  </si>
  <si>
    <t>Hrozný Ivan</t>
  </si>
  <si>
    <t>Choroš Miloš</t>
  </si>
  <si>
    <t>Junák Jan</t>
  </si>
  <si>
    <t>Klystýr Lumír</t>
  </si>
  <si>
    <t>Korbel Jiří</t>
  </si>
  <si>
    <t>Lemur Kazimír</t>
  </si>
  <si>
    <t>Mumínková Marie</t>
  </si>
  <si>
    <t>Nechodil Radek</t>
  </si>
  <si>
    <t>Nechybělová Běla</t>
  </si>
  <si>
    <t>Opuchlá Magdalena</t>
  </si>
  <si>
    <t>Ostnatá Růžena</t>
  </si>
  <si>
    <t>Ramenatá Mahulena</t>
  </si>
  <si>
    <t>Sararevo Ferdinand</t>
  </si>
  <si>
    <t>Šemík Horymír</t>
  </si>
  <si>
    <t>Tlustá Berta</t>
  </si>
  <si>
    <t>Vylámal Kristián</t>
  </si>
  <si>
    <t>Vyžlová Hermína</t>
  </si>
  <si>
    <t>váha</t>
  </si>
  <si>
    <t>1. ČPP</t>
  </si>
  <si>
    <t>2. ČPP</t>
  </si>
  <si>
    <t>Test 1</t>
  </si>
  <si>
    <t>Test 2</t>
  </si>
  <si>
    <t>Test 4</t>
  </si>
  <si>
    <t>Test 3</t>
  </si>
  <si>
    <t>Test 5</t>
  </si>
  <si>
    <t>Úkol 1</t>
  </si>
  <si>
    <t>Úkol 2</t>
  </si>
  <si>
    <t>Průměr</t>
  </si>
  <si>
    <t>Známka</t>
  </si>
  <si>
    <t>klasifikováno</t>
  </si>
  <si>
    <t>Jikrnáčová Rybana</t>
  </si>
  <si>
    <t>Průměr 
známek</t>
  </si>
  <si>
    <t>Mravenec Ferdinand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</si>
</sst>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"/>
    <numFmt numFmtId="165" formatCode="#,##0_ ;\-#,##0\ 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2" xfId="0" applyNumberFormat="1" applyBorder="1" applyAlignment="1">
      <alignment horizontal="right" indent="3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right" indent="3"/>
    </xf>
    <xf numFmtId="3" fontId="0" fillId="3" borderId="2" xfId="0" applyNumberFormat="1" applyFill="1" applyBorder="1" applyAlignment="1">
      <alignment horizontal="right" indent="2"/>
    </xf>
    <xf numFmtId="3" fontId="0" fillId="3" borderId="5" xfId="0" applyNumberFormat="1" applyFill="1" applyBorder="1" applyAlignment="1">
      <alignment horizontal="right" indent="2"/>
    </xf>
    <xf numFmtId="165" fontId="0" fillId="2" borderId="1" xfId="1" applyNumberFormat="1" applyFont="1" applyFill="1" applyBorder="1" applyAlignment="1">
      <alignment horizontal="right" indent="2"/>
    </xf>
    <xf numFmtId="165" fontId="0" fillId="2" borderId="4" xfId="1" applyNumberFormat="1" applyFont="1" applyFill="1" applyBorder="1" applyAlignment="1">
      <alignment horizontal="right" indent="2"/>
    </xf>
    <xf numFmtId="2" fontId="5" fillId="3" borderId="2" xfId="0" applyNumberFormat="1" applyFont="1" applyFill="1" applyBorder="1" applyAlignment="1">
      <alignment horizontal="right" indent="1"/>
    </xf>
    <xf numFmtId="2" fontId="2" fillId="2" borderId="1" xfId="0" applyNumberFormat="1" applyFont="1" applyFill="1" applyBorder="1" applyAlignment="1">
      <alignment horizontal="right" indent="1"/>
    </xf>
    <xf numFmtId="0" fontId="0" fillId="0" borderId="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26" xfId="0" applyFont="1" applyBorder="1"/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1" xfId="0" applyFont="1" applyBorder="1"/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3" xfId="0" applyBorder="1" applyAlignment="1">
      <alignment horizontal="right" indent="1"/>
    </xf>
    <xf numFmtId="0" fontId="0" fillId="0" borderId="24" xfId="0" applyBorder="1" applyAlignment="1">
      <alignment horizontal="right" indent="1"/>
    </xf>
    <xf numFmtId="1" fontId="2" fillId="0" borderId="18" xfId="0" applyNumberFormat="1" applyFont="1" applyBorder="1" applyAlignment="1">
      <alignment horizontal="center"/>
    </xf>
    <xf numFmtId="0" fontId="0" fillId="0" borderId="16" xfId="0" applyBorder="1"/>
    <xf numFmtId="2" fontId="7" fillId="0" borderId="2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2">
    <cellStyle name="čárky" xfId="1" builtinId="3"/>
    <cellStyle name="normální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7"/>
  <sheetViews>
    <sheetView tabSelected="1" zoomScale="140" zoomScaleNormal="140" workbookViewId="0"/>
  </sheetViews>
  <sheetFormatPr defaultRowHeight="15"/>
  <cols>
    <col min="2" max="2" width="20" customWidth="1"/>
    <col min="3" max="12" width="9.7109375" customWidth="1"/>
    <col min="13" max="13" width="9.28515625" bestFit="1" customWidth="1"/>
    <col min="15" max="15" width="4.140625" customWidth="1"/>
    <col min="16" max="16" width="9.140625" customWidth="1"/>
  </cols>
  <sheetData>
    <row r="1" spans="2:16" ht="15.75" thickBot="1"/>
    <row r="2" spans="2:16">
      <c r="B2" s="46" t="s">
        <v>55</v>
      </c>
      <c r="C2" s="28" t="s">
        <v>44</v>
      </c>
      <c r="D2" s="26" t="s">
        <v>45</v>
      </c>
      <c r="E2" s="26" t="s">
        <v>46</v>
      </c>
      <c r="F2" s="26" t="s">
        <v>47</v>
      </c>
      <c r="G2" s="26" t="s">
        <v>49</v>
      </c>
      <c r="H2" s="26" t="s">
        <v>48</v>
      </c>
      <c r="I2" s="26" t="s">
        <v>50</v>
      </c>
      <c r="J2" s="26" t="s">
        <v>51</v>
      </c>
      <c r="K2" s="32" t="s">
        <v>52</v>
      </c>
      <c r="L2" s="58" t="s">
        <v>57</v>
      </c>
      <c r="M2" s="54" t="s">
        <v>53</v>
      </c>
      <c r="N2" s="56" t="s">
        <v>54</v>
      </c>
    </row>
    <row r="3" spans="2:16" ht="15.75" thickBot="1">
      <c r="B3" s="47" t="s">
        <v>43</v>
      </c>
      <c r="C3" s="29">
        <v>10</v>
      </c>
      <c r="D3" s="27">
        <v>10</v>
      </c>
      <c r="E3" s="27">
        <v>6</v>
      </c>
      <c r="F3" s="27">
        <v>6</v>
      </c>
      <c r="G3" s="27">
        <v>6</v>
      </c>
      <c r="H3" s="27">
        <v>6</v>
      </c>
      <c r="I3" s="27">
        <v>6</v>
      </c>
      <c r="J3" s="27">
        <v>4</v>
      </c>
      <c r="K3" s="33">
        <v>4</v>
      </c>
      <c r="L3" s="59"/>
      <c r="M3" s="55"/>
      <c r="N3" s="57"/>
      <c r="P3" s="53">
        <f>SUM(C3:K3)</f>
        <v>58</v>
      </c>
    </row>
    <row r="4" spans="2:16">
      <c r="B4" s="30" t="s">
        <v>22</v>
      </c>
      <c r="C4" s="34">
        <v>2</v>
      </c>
      <c r="D4" s="35">
        <v>1</v>
      </c>
      <c r="E4" s="35">
        <v>2</v>
      </c>
      <c r="F4" s="35">
        <v>1</v>
      </c>
      <c r="G4" s="35">
        <v>3</v>
      </c>
      <c r="H4" s="35">
        <v>2</v>
      </c>
      <c r="I4" s="35">
        <v>1</v>
      </c>
      <c r="J4" s="35">
        <v>2</v>
      </c>
      <c r="K4" s="36">
        <v>1</v>
      </c>
      <c r="L4" s="50">
        <f>AVERAGE(C4:K4)</f>
        <v>1.6666666666666667</v>
      </c>
      <c r="M4" s="51">
        <f>SUMPRODUCT(C$3:K$3,C4:K4)/P$3</f>
        <v>1.6551724137931034</v>
      </c>
      <c r="N4" s="48">
        <f>ROUND(M4,0)</f>
        <v>2</v>
      </c>
    </row>
    <row r="5" spans="2:16">
      <c r="B5" s="31" t="s">
        <v>23</v>
      </c>
      <c r="C5" s="37">
        <v>2</v>
      </c>
      <c r="D5" s="25">
        <v>3</v>
      </c>
      <c r="E5" s="25">
        <v>2</v>
      </c>
      <c r="F5" s="25">
        <v>3</v>
      </c>
      <c r="G5" s="25">
        <v>5</v>
      </c>
      <c r="H5" s="25">
        <v>2</v>
      </c>
      <c r="I5" s="25">
        <v>1</v>
      </c>
      <c r="J5" s="25">
        <v>3</v>
      </c>
      <c r="K5" s="38">
        <v>1</v>
      </c>
      <c r="L5" s="50">
        <f t="shared" ref="L5:L26" si="0">AVERAGE(C5:K5)</f>
        <v>2.4444444444444446</v>
      </c>
      <c r="M5" s="51">
        <f t="shared" ref="M5:M26" si="1">SUMPRODUCT(C$3:K$3,C5:K5)/P$3</f>
        <v>2.4827586206896552</v>
      </c>
      <c r="N5" s="48">
        <f t="shared" ref="N5:N26" si="2">ROUND(M5,0)</f>
        <v>2</v>
      </c>
    </row>
    <row r="6" spans="2:16">
      <c r="B6" s="31" t="s">
        <v>24</v>
      </c>
      <c r="C6" s="37">
        <v>3</v>
      </c>
      <c r="D6" s="25">
        <v>3</v>
      </c>
      <c r="E6" s="25">
        <v>5</v>
      </c>
      <c r="F6" s="25">
        <v>3</v>
      </c>
      <c r="G6" s="25">
        <v>4</v>
      </c>
      <c r="H6" s="25">
        <v>3</v>
      </c>
      <c r="I6" s="25">
        <v>2</v>
      </c>
      <c r="J6" s="25">
        <v>3</v>
      </c>
      <c r="K6" s="38">
        <v>2</v>
      </c>
      <c r="L6" s="50">
        <f t="shared" si="0"/>
        <v>3.1111111111111112</v>
      </c>
      <c r="M6" s="51">
        <f t="shared" si="1"/>
        <v>3.1379310344827585</v>
      </c>
      <c r="N6" s="48">
        <f t="shared" si="2"/>
        <v>3</v>
      </c>
    </row>
    <row r="7" spans="2:16">
      <c r="B7" s="31" t="s">
        <v>25</v>
      </c>
      <c r="C7" s="37">
        <v>1</v>
      </c>
      <c r="D7" s="25">
        <v>4</v>
      </c>
      <c r="E7" s="25">
        <v>2</v>
      </c>
      <c r="F7" s="25">
        <v>3</v>
      </c>
      <c r="G7" s="25">
        <v>5</v>
      </c>
      <c r="H7" s="25">
        <v>2</v>
      </c>
      <c r="I7" s="25">
        <v>1</v>
      </c>
      <c r="J7" s="25">
        <v>2</v>
      </c>
      <c r="K7" s="38">
        <v>1</v>
      </c>
      <c r="L7" s="50">
        <f t="shared" si="0"/>
        <v>2.3333333333333335</v>
      </c>
      <c r="M7" s="51">
        <f t="shared" si="1"/>
        <v>2.4137931034482758</v>
      </c>
      <c r="N7" s="48">
        <f t="shared" si="2"/>
        <v>2</v>
      </c>
    </row>
    <row r="8" spans="2:16">
      <c r="B8" s="31" t="s">
        <v>26</v>
      </c>
      <c r="C8" s="37">
        <v>4</v>
      </c>
      <c r="D8" s="25">
        <v>5</v>
      </c>
      <c r="E8" s="25">
        <v>5</v>
      </c>
      <c r="F8" s="25">
        <v>3</v>
      </c>
      <c r="G8" s="25">
        <v>4</v>
      </c>
      <c r="H8" s="25">
        <v>5</v>
      </c>
      <c r="I8" s="25">
        <v>4</v>
      </c>
      <c r="J8" s="25">
        <v>3</v>
      </c>
      <c r="K8" s="38">
        <v>2</v>
      </c>
      <c r="L8" s="50">
        <f t="shared" si="0"/>
        <v>3.8888888888888888</v>
      </c>
      <c r="M8" s="51">
        <f t="shared" si="1"/>
        <v>4.068965517241379</v>
      </c>
      <c r="N8" s="48">
        <f t="shared" si="2"/>
        <v>4</v>
      </c>
    </row>
    <row r="9" spans="2:16">
      <c r="B9" s="31" t="s">
        <v>27</v>
      </c>
      <c r="C9" s="37">
        <v>5</v>
      </c>
      <c r="D9" s="25">
        <v>5</v>
      </c>
      <c r="E9" s="25">
        <v>4</v>
      </c>
      <c r="F9" s="25">
        <v>4</v>
      </c>
      <c r="G9" s="25">
        <v>5</v>
      </c>
      <c r="H9" s="25">
        <v>4</v>
      </c>
      <c r="I9" s="25">
        <v>5</v>
      </c>
      <c r="J9" s="25">
        <v>4</v>
      </c>
      <c r="K9" s="38">
        <v>4</v>
      </c>
      <c r="L9" s="50">
        <f t="shared" si="0"/>
        <v>4.4444444444444446</v>
      </c>
      <c r="M9" s="51">
        <f t="shared" si="1"/>
        <v>4.5517241379310347</v>
      </c>
      <c r="N9" s="48">
        <f t="shared" si="2"/>
        <v>5</v>
      </c>
    </row>
    <row r="10" spans="2:16">
      <c r="B10" s="31" t="s">
        <v>56</v>
      </c>
      <c r="C10" s="37">
        <v>1</v>
      </c>
      <c r="D10" s="25">
        <v>3</v>
      </c>
      <c r="E10" s="25">
        <v>1</v>
      </c>
      <c r="F10" s="25">
        <v>3</v>
      </c>
      <c r="G10" s="25">
        <v>2</v>
      </c>
      <c r="H10" s="25">
        <v>5</v>
      </c>
      <c r="I10" s="25">
        <v>4</v>
      </c>
      <c r="J10" s="25">
        <v>2</v>
      </c>
      <c r="K10" s="38">
        <v>1</v>
      </c>
      <c r="L10" s="50">
        <f t="shared" si="0"/>
        <v>2.4444444444444446</v>
      </c>
      <c r="M10" s="51">
        <f t="shared" si="1"/>
        <v>2.4482758620689653</v>
      </c>
      <c r="N10" s="48">
        <f t="shared" si="2"/>
        <v>2</v>
      </c>
    </row>
    <row r="11" spans="2:16">
      <c r="B11" s="31" t="s">
        <v>28</v>
      </c>
      <c r="C11" s="37">
        <v>1</v>
      </c>
      <c r="D11" s="25">
        <v>1</v>
      </c>
      <c r="E11" s="25">
        <v>2</v>
      </c>
      <c r="F11" s="25">
        <v>1</v>
      </c>
      <c r="G11" s="25">
        <v>2</v>
      </c>
      <c r="H11" s="25">
        <v>1</v>
      </c>
      <c r="I11" s="25">
        <v>1</v>
      </c>
      <c r="J11" s="25">
        <v>3</v>
      </c>
      <c r="K11" s="38">
        <v>3</v>
      </c>
      <c r="L11" s="50">
        <f t="shared" si="0"/>
        <v>1.6666666666666667</v>
      </c>
      <c r="M11" s="51">
        <f t="shared" si="1"/>
        <v>1.4827586206896552</v>
      </c>
      <c r="N11" s="48">
        <f t="shared" si="2"/>
        <v>1</v>
      </c>
    </row>
    <row r="12" spans="2:16">
      <c r="B12" s="31" t="s">
        <v>29</v>
      </c>
      <c r="C12" s="37">
        <v>2</v>
      </c>
      <c r="D12" s="25">
        <v>2</v>
      </c>
      <c r="E12" s="25">
        <v>2</v>
      </c>
      <c r="F12" s="25">
        <v>2</v>
      </c>
      <c r="G12" s="25">
        <v>2</v>
      </c>
      <c r="H12" s="25">
        <v>2</v>
      </c>
      <c r="I12" s="25">
        <v>2</v>
      </c>
      <c r="J12" s="25">
        <v>1</v>
      </c>
      <c r="K12" s="38">
        <v>1</v>
      </c>
      <c r="L12" s="50">
        <f t="shared" si="0"/>
        <v>1.7777777777777777</v>
      </c>
      <c r="M12" s="51">
        <f t="shared" si="1"/>
        <v>1.8620689655172413</v>
      </c>
      <c r="N12" s="48">
        <f t="shared" si="2"/>
        <v>2</v>
      </c>
    </row>
    <row r="13" spans="2:16">
      <c r="B13" s="31" t="s">
        <v>30</v>
      </c>
      <c r="C13" s="37">
        <v>4</v>
      </c>
      <c r="D13" s="25">
        <v>5</v>
      </c>
      <c r="E13" s="25">
        <v>4</v>
      </c>
      <c r="F13" s="25">
        <v>5</v>
      </c>
      <c r="G13" s="25">
        <v>4</v>
      </c>
      <c r="H13" s="25">
        <v>5</v>
      </c>
      <c r="I13" s="25">
        <v>4</v>
      </c>
      <c r="J13" s="25">
        <v>5</v>
      </c>
      <c r="K13" s="38">
        <v>5</v>
      </c>
      <c r="L13" s="50">
        <f t="shared" si="0"/>
        <v>4.5555555555555554</v>
      </c>
      <c r="M13" s="51">
        <f t="shared" si="1"/>
        <v>4.5172413793103452</v>
      </c>
      <c r="N13" s="48">
        <f t="shared" si="2"/>
        <v>5</v>
      </c>
    </row>
    <row r="14" spans="2:16">
      <c r="B14" s="31" t="s">
        <v>31</v>
      </c>
      <c r="C14" s="37">
        <v>2</v>
      </c>
      <c r="D14" s="25">
        <v>2</v>
      </c>
      <c r="E14" s="25">
        <v>1</v>
      </c>
      <c r="F14" s="25">
        <v>2</v>
      </c>
      <c r="G14" s="25">
        <v>1</v>
      </c>
      <c r="H14" s="25">
        <v>4</v>
      </c>
      <c r="I14" s="25">
        <v>2</v>
      </c>
      <c r="J14" s="25">
        <v>5</v>
      </c>
      <c r="K14" s="38">
        <v>1</v>
      </c>
      <c r="L14" s="50">
        <f t="shared" si="0"/>
        <v>2.2222222222222223</v>
      </c>
      <c r="M14" s="51">
        <f t="shared" si="1"/>
        <v>2.1379310344827585</v>
      </c>
      <c r="N14" s="48">
        <f t="shared" si="2"/>
        <v>2</v>
      </c>
    </row>
    <row r="15" spans="2:16">
      <c r="B15" s="31" t="s">
        <v>58</v>
      </c>
      <c r="C15" s="37">
        <v>2</v>
      </c>
      <c r="D15" s="25">
        <v>2</v>
      </c>
      <c r="E15" s="25">
        <v>3</v>
      </c>
      <c r="F15" s="25">
        <v>2</v>
      </c>
      <c r="G15" s="25">
        <v>3</v>
      </c>
      <c r="H15" s="25">
        <v>1</v>
      </c>
      <c r="I15" s="25">
        <v>2</v>
      </c>
      <c r="J15" s="25">
        <v>2</v>
      </c>
      <c r="K15" s="38">
        <v>3</v>
      </c>
      <c r="L15" s="50">
        <f t="shared" si="0"/>
        <v>2.2222222222222223</v>
      </c>
      <c r="M15" s="51">
        <f t="shared" si="1"/>
        <v>2.1724137931034484</v>
      </c>
      <c r="N15" s="48">
        <f t="shared" si="2"/>
        <v>2</v>
      </c>
    </row>
    <row r="16" spans="2:16">
      <c r="B16" s="31" t="s">
        <v>32</v>
      </c>
      <c r="C16" s="37">
        <v>3</v>
      </c>
      <c r="D16" s="25">
        <v>1</v>
      </c>
      <c r="E16" s="25">
        <v>4</v>
      </c>
      <c r="F16" s="25">
        <v>3</v>
      </c>
      <c r="G16" s="25">
        <v>2</v>
      </c>
      <c r="H16" s="25">
        <v>2</v>
      </c>
      <c r="I16" s="25">
        <v>1</v>
      </c>
      <c r="J16" s="25">
        <v>4</v>
      </c>
      <c r="K16" s="38">
        <v>1</v>
      </c>
      <c r="L16" s="50">
        <f t="shared" si="0"/>
        <v>2.3333333333333335</v>
      </c>
      <c r="M16" s="51">
        <f t="shared" si="1"/>
        <v>2.2758620689655173</v>
      </c>
      <c r="N16" s="48">
        <f t="shared" si="2"/>
        <v>2</v>
      </c>
    </row>
    <row r="17" spans="2:14">
      <c r="B17" s="31" t="s">
        <v>33</v>
      </c>
      <c r="C17" s="37">
        <v>3</v>
      </c>
      <c r="D17" s="25">
        <v>2</v>
      </c>
      <c r="E17" s="25">
        <v>2</v>
      </c>
      <c r="F17" s="25">
        <v>3</v>
      </c>
      <c r="G17" s="25">
        <v>3</v>
      </c>
      <c r="H17" s="25">
        <v>4</v>
      </c>
      <c r="I17" s="25">
        <v>2</v>
      </c>
      <c r="J17" s="25">
        <v>2</v>
      </c>
      <c r="K17" s="38">
        <v>2</v>
      </c>
      <c r="L17" s="50">
        <f t="shared" si="0"/>
        <v>2.5555555555555554</v>
      </c>
      <c r="M17" s="51">
        <f t="shared" si="1"/>
        <v>2.5862068965517242</v>
      </c>
      <c r="N17" s="48">
        <f t="shared" si="2"/>
        <v>3</v>
      </c>
    </row>
    <row r="18" spans="2:14">
      <c r="B18" s="31" t="s">
        <v>34</v>
      </c>
      <c r="C18" s="37">
        <v>3</v>
      </c>
      <c r="D18" s="25">
        <v>3</v>
      </c>
      <c r="E18" s="25">
        <v>4</v>
      </c>
      <c r="F18" s="25">
        <v>2</v>
      </c>
      <c r="G18" s="25">
        <v>5</v>
      </c>
      <c r="H18" s="25">
        <v>3</v>
      </c>
      <c r="I18" s="25">
        <v>2</v>
      </c>
      <c r="J18" s="25">
        <v>3</v>
      </c>
      <c r="K18" s="38">
        <v>2</v>
      </c>
      <c r="L18" s="50">
        <f t="shared" si="0"/>
        <v>3</v>
      </c>
      <c r="M18" s="51">
        <f t="shared" si="1"/>
        <v>3.0344827586206895</v>
      </c>
      <c r="N18" s="48">
        <f t="shared" si="2"/>
        <v>3</v>
      </c>
    </row>
    <row r="19" spans="2:14">
      <c r="B19" s="31" t="s">
        <v>35</v>
      </c>
      <c r="C19" s="37">
        <v>4</v>
      </c>
      <c r="D19" s="25">
        <v>3</v>
      </c>
      <c r="E19" s="25">
        <v>3</v>
      </c>
      <c r="F19" s="25">
        <v>4</v>
      </c>
      <c r="G19" s="25">
        <v>2</v>
      </c>
      <c r="H19" s="25">
        <v>5</v>
      </c>
      <c r="I19" s="25">
        <v>3</v>
      </c>
      <c r="J19" s="25">
        <v>5</v>
      </c>
      <c r="K19" s="38">
        <v>2</v>
      </c>
      <c r="L19" s="50">
        <f t="shared" si="0"/>
        <v>3.4444444444444446</v>
      </c>
      <c r="M19" s="51">
        <f t="shared" si="1"/>
        <v>3.4482758620689653</v>
      </c>
      <c r="N19" s="48">
        <f t="shared" si="2"/>
        <v>3</v>
      </c>
    </row>
    <row r="20" spans="2:14">
      <c r="B20" s="31" t="s">
        <v>36</v>
      </c>
      <c r="C20" s="37">
        <v>3</v>
      </c>
      <c r="D20" s="25">
        <v>4</v>
      </c>
      <c r="E20" s="25">
        <v>2</v>
      </c>
      <c r="F20" s="25">
        <v>3</v>
      </c>
      <c r="G20" s="25">
        <v>4</v>
      </c>
      <c r="H20" s="25">
        <v>2</v>
      </c>
      <c r="I20" s="25">
        <v>5</v>
      </c>
      <c r="J20" s="25">
        <v>2</v>
      </c>
      <c r="K20" s="38">
        <v>4</v>
      </c>
      <c r="L20" s="50">
        <f t="shared" si="0"/>
        <v>3.2222222222222223</v>
      </c>
      <c r="M20" s="51">
        <f t="shared" si="1"/>
        <v>3.2758620689655173</v>
      </c>
      <c r="N20" s="48">
        <f t="shared" si="2"/>
        <v>3</v>
      </c>
    </row>
    <row r="21" spans="2:14">
      <c r="B21" s="31" t="s">
        <v>37</v>
      </c>
      <c r="C21" s="37">
        <v>3</v>
      </c>
      <c r="D21" s="25">
        <v>2</v>
      </c>
      <c r="E21" s="25">
        <v>3</v>
      </c>
      <c r="F21" s="25">
        <v>2</v>
      </c>
      <c r="G21" s="25">
        <v>2</v>
      </c>
      <c r="H21" s="25">
        <v>1</v>
      </c>
      <c r="I21" s="25">
        <v>2</v>
      </c>
      <c r="J21" s="25">
        <v>2</v>
      </c>
      <c r="K21" s="38">
        <v>1</v>
      </c>
      <c r="L21" s="50">
        <f t="shared" si="0"/>
        <v>2</v>
      </c>
      <c r="M21" s="51">
        <f t="shared" si="1"/>
        <v>2.103448275862069</v>
      </c>
      <c r="N21" s="48">
        <f t="shared" si="2"/>
        <v>2</v>
      </c>
    </row>
    <row r="22" spans="2:14">
      <c r="B22" s="31" t="s">
        <v>38</v>
      </c>
      <c r="C22" s="37">
        <v>5</v>
      </c>
      <c r="D22" s="25">
        <v>5</v>
      </c>
      <c r="E22" s="25">
        <v>5</v>
      </c>
      <c r="F22" s="25">
        <v>5</v>
      </c>
      <c r="G22" s="25">
        <v>5</v>
      </c>
      <c r="H22" s="25">
        <v>5</v>
      </c>
      <c r="I22" s="25">
        <v>5</v>
      </c>
      <c r="J22" s="25">
        <v>2</v>
      </c>
      <c r="K22" s="38">
        <v>1</v>
      </c>
      <c r="L22" s="50">
        <f t="shared" si="0"/>
        <v>4.2222222222222223</v>
      </c>
      <c r="M22" s="51">
        <f t="shared" si="1"/>
        <v>4.5172413793103452</v>
      </c>
      <c r="N22" s="48">
        <f t="shared" si="2"/>
        <v>5</v>
      </c>
    </row>
    <row r="23" spans="2:14">
      <c r="B23" s="31" t="s">
        <v>39</v>
      </c>
      <c r="C23" s="37">
        <v>4</v>
      </c>
      <c r="D23" s="25">
        <v>1</v>
      </c>
      <c r="E23" s="25">
        <v>4</v>
      </c>
      <c r="F23" s="25">
        <v>1</v>
      </c>
      <c r="G23" s="25">
        <v>4</v>
      </c>
      <c r="H23" s="25">
        <v>1</v>
      </c>
      <c r="I23" s="25">
        <v>3</v>
      </c>
      <c r="J23" s="25">
        <v>5</v>
      </c>
      <c r="K23" s="38">
        <v>1</v>
      </c>
      <c r="L23" s="50">
        <f t="shared" si="0"/>
        <v>2.6666666666666665</v>
      </c>
      <c r="M23" s="51">
        <f t="shared" si="1"/>
        <v>2.6206896551724137</v>
      </c>
      <c r="N23" s="48">
        <f t="shared" si="2"/>
        <v>3</v>
      </c>
    </row>
    <row r="24" spans="2:14">
      <c r="B24" s="31" t="s">
        <v>40</v>
      </c>
      <c r="C24" s="37">
        <v>4</v>
      </c>
      <c r="D24" s="25">
        <v>5</v>
      </c>
      <c r="E24" s="25">
        <v>4</v>
      </c>
      <c r="F24" s="25">
        <v>5</v>
      </c>
      <c r="G24" s="25">
        <v>4</v>
      </c>
      <c r="H24" s="25">
        <v>4</v>
      </c>
      <c r="I24" s="25">
        <v>4</v>
      </c>
      <c r="J24" s="25">
        <v>4</v>
      </c>
      <c r="K24" s="38">
        <v>4</v>
      </c>
      <c r="L24" s="50">
        <f t="shared" si="0"/>
        <v>4.2222222222222223</v>
      </c>
      <c r="M24" s="51">
        <f t="shared" si="1"/>
        <v>4.2758620689655169</v>
      </c>
      <c r="N24" s="48">
        <f t="shared" si="2"/>
        <v>4</v>
      </c>
    </row>
    <row r="25" spans="2:14">
      <c r="B25" s="31" t="s">
        <v>41</v>
      </c>
      <c r="C25" s="37">
        <v>3</v>
      </c>
      <c r="D25" s="25">
        <v>1</v>
      </c>
      <c r="E25" s="25">
        <v>3</v>
      </c>
      <c r="F25" s="25">
        <v>3</v>
      </c>
      <c r="G25" s="25">
        <v>2</v>
      </c>
      <c r="H25" s="25">
        <v>3</v>
      </c>
      <c r="I25" s="25">
        <v>2</v>
      </c>
      <c r="J25" s="25">
        <v>3</v>
      </c>
      <c r="K25" s="38">
        <v>3</v>
      </c>
      <c r="L25" s="50">
        <f t="shared" si="0"/>
        <v>2.5555555555555554</v>
      </c>
      <c r="M25" s="51">
        <f t="shared" si="1"/>
        <v>2.4482758620689653</v>
      </c>
      <c r="N25" s="48">
        <f t="shared" si="2"/>
        <v>2</v>
      </c>
    </row>
    <row r="26" spans="2:14" ht="15.75" thickBot="1">
      <c r="B26" s="39" t="s">
        <v>42</v>
      </c>
      <c r="C26" s="40">
        <v>3</v>
      </c>
      <c r="D26" s="41">
        <v>3</v>
      </c>
      <c r="E26" s="41">
        <v>3</v>
      </c>
      <c r="F26" s="41">
        <v>1</v>
      </c>
      <c r="G26" s="41">
        <v>2</v>
      </c>
      <c r="H26" s="41">
        <v>3</v>
      </c>
      <c r="I26" s="41">
        <v>2</v>
      </c>
      <c r="J26" s="41">
        <v>3</v>
      </c>
      <c r="K26" s="42">
        <v>2</v>
      </c>
      <c r="L26" s="50">
        <f t="shared" si="0"/>
        <v>2.4444444444444446</v>
      </c>
      <c r="M26" s="51">
        <f t="shared" si="1"/>
        <v>2.5172413793103448</v>
      </c>
      <c r="N26" s="48">
        <f t="shared" si="2"/>
        <v>3</v>
      </c>
    </row>
    <row r="27" spans="2:14" ht="15.75" thickBot="1">
      <c r="B27" s="43" t="s">
        <v>53</v>
      </c>
      <c r="C27" s="52">
        <f>AVERAGE(C4:C26)</f>
        <v>2.9130434782608696</v>
      </c>
      <c r="D27" s="52">
        <f t="shared" ref="D27:K27" si="3">AVERAGE(D4:D26)</f>
        <v>2.8695652173913042</v>
      </c>
      <c r="E27" s="52">
        <f t="shared" si="3"/>
        <v>3.0434782608695654</v>
      </c>
      <c r="F27" s="52">
        <f t="shared" si="3"/>
        <v>2.7826086956521738</v>
      </c>
      <c r="G27" s="52">
        <f t="shared" si="3"/>
        <v>3.2608695652173911</v>
      </c>
      <c r="H27" s="52">
        <f t="shared" si="3"/>
        <v>3</v>
      </c>
      <c r="I27" s="52">
        <f t="shared" si="3"/>
        <v>2.6086956521739131</v>
      </c>
      <c r="J27" s="52">
        <f t="shared" si="3"/>
        <v>3.0434782608695654</v>
      </c>
      <c r="K27" s="52">
        <f t="shared" si="3"/>
        <v>2.0869565217391304</v>
      </c>
      <c r="L27" s="49"/>
      <c r="M27" s="45"/>
      <c r="N27" s="44"/>
    </row>
  </sheetData>
  <mergeCells count="3">
    <mergeCell ref="M2:M3"/>
    <mergeCell ref="N2:N3"/>
    <mergeCell ref="L2:L3"/>
  </mergeCells>
  <conditionalFormatting sqref="B4:B27">
    <cfRule type="cellIs" dxfId="0" priority="1" stopIfTrue="1" operator="equal">
      <formula>"ano"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8"/>
  <sheetViews>
    <sheetView zoomScale="200" zoomScaleNormal="200" workbookViewId="0">
      <selection activeCell="C4" sqref="C4:D15"/>
    </sheetView>
  </sheetViews>
  <sheetFormatPr defaultRowHeight="15"/>
  <cols>
    <col min="1" max="1" width="2.7109375" customWidth="1"/>
    <col min="2" max="2" width="15.7109375" customWidth="1"/>
    <col min="3" max="7" width="11.7109375" customWidth="1"/>
  </cols>
  <sheetData>
    <row r="1" spans="2:7" ht="15.75" thickBot="1"/>
    <row r="2" spans="2:7" ht="33.75" customHeight="1">
      <c r="B2" s="61" t="s">
        <v>17</v>
      </c>
      <c r="C2" s="60" t="s">
        <v>16</v>
      </c>
      <c r="D2" s="60"/>
      <c r="E2" s="16" t="s">
        <v>18</v>
      </c>
      <c r="F2" s="63" t="s">
        <v>19</v>
      </c>
      <c r="G2" s="64"/>
    </row>
    <row r="3" spans="2:7" ht="18.75" thickBot="1">
      <c r="B3" s="62"/>
      <c r="C3" s="14" t="s">
        <v>15</v>
      </c>
      <c r="D3" s="15" t="s">
        <v>14</v>
      </c>
      <c r="E3" s="17" t="s">
        <v>20</v>
      </c>
      <c r="F3" s="14" t="s">
        <v>15</v>
      </c>
      <c r="G3" s="13" t="s">
        <v>14</v>
      </c>
    </row>
    <row r="4" spans="2:7">
      <c r="B4" s="12" t="s">
        <v>13</v>
      </c>
      <c r="C4" s="10">
        <v>4</v>
      </c>
      <c r="D4" s="9">
        <v>12</v>
      </c>
      <c r="E4" s="18">
        <v>55</v>
      </c>
      <c r="F4" s="20">
        <f>C4*E4</f>
        <v>220</v>
      </c>
      <c r="G4" s="22">
        <f>D4*E4</f>
        <v>660</v>
      </c>
    </row>
    <row r="5" spans="2:7">
      <c r="B5" s="11" t="s">
        <v>12</v>
      </c>
      <c r="C5" s="10">
        <v>11</v>
      </c>
      <c r="D5" s="9">
        <v>17</v>
      </c>
      <c r="E5" s="18">
        <v>65</v>
      </c>
      <c r="F5" s="20">
        <f t="shared" ref="F5:F15" si="0">C5*E5</f>
        <v>715</v>
      </c>
      <c r="G5" s="22">
        <f t="shared" ref="G5:G15" si="1">D5*E5</f>
        <v>1105</v>
      </c>
    </row>
    <row r="6" spans="2:7">
      <c r="B6" s="12" t="s">
        <v>11</v>
      </c>
      <c r="C6" s="10">
        <v>23</v>
      </c>
      <c r="D6" s="9">
        <v>21</v>
      </c>
      <c r="E6" s="18">
        <v>75</v>
      </c>
      <c r="F6" s="20">
        <f t="shared" si="0"/>
        <v>1725</v>
      </c>
      <c r="G6" s="22">
        <f t="shared" si="1"/>
        <v>1575</v>
      </c>
    </row>
    <row r="7" spans="2:7">
      <c r="B7" s="11" t="s">
        <v>10</v>
      </c>
      <c r="C7" s="10">
        <v>36</v>
      </c>
      <c r="D7" s="9">
        <v>28</v>
      </c>
      <c r="E7" s="18">
        <v>85</v>
      </c>
      <c r="F7" s="20">
        <f t="shared" si="0"/>
        <v>3060</v>
      </c>
      <c r="G7" s="22">
        <f t="shared" si="1"/>
        <v>2380</v>
      </c>
    </row>
    <row r="8" spans="2:7">
      <c r="B8" s="12" t="s">
        <v>9</v>
      </c>
      <c r="C8" s="10">
        <v>42</v>
      </c>
      <c r="D8" s="9">
        <v>31</v>
      </c>
      <c r="E8" s="18">
        <v>95</v>
      </c>
      <c r="F8" s="20">
        <f t="shared" si="0"/>
        <v>3990</v>
      </c>
      <c r="G8" s="22">
        <f t="shared" si="1"/>
        <v>2945</v>
      </c>
    </row>
    <row r="9" spans="2:7">
      <c r="B9" s="11" t="s">
        <v>8</v>
      </c>
      <c r="C9" s="10">
        <v>48</v>
      </c>
      <c r="D9" s="9">
        <v>27</v>
      </c>
      <c r="E9" s="18">
        <v>105</v>
      </c>
      <c r="F9" s="20">
        <f t="shared" si="0"/>
        <v>5040</v>
      </c>
      <c r="G9" s="22">
        <f t="shared" si="1"/>
        <v>2835</v>
      </c>
    </row>
    <row r="10" spans="2:7">
      <c r="B10" s="11" t="s">
        <v>7</v>
      </c>
      <c r="C10" s="10">
        <v>53</v>
      </c>
      <c r="D10" s="9">
        <v>25</v>
      </c>
      <c r="E10" s="18">
        <v>115</v>
      </c>
      <c r="F10" s="20">
        <f t="shared" si="0"/>
        <v>6095</v>
      </c>
      <c r="G10" s="22">
        <f t="shared" si="1"/>
        <v>2875</v>
      </c>
    </row>
    <row r="11" spans="2:7">
      <c r="B11" s="11" t="s">
        <v>6</v>
      </c>
      <c r="C11" s="10">
        <v>52</v>
      </c>
      <c r="D11" s="9">
        <v>22</v>
      </c>
      <c r="E11" s="18">
        <v>125</v>
      </c>
      <c r="F11" s="20">
        <f t="shared" si="0"/>
        <v>6500</v>
      </c>
      <c r="G11" s="22">
        <f t="shared" si="1"/>
        <v>2750</v>
      </c>
    </row>
    <row r="12" spans="2:7">
      <c r="B12" s="11" t="s">
        <v>5</v>
      </c>
      <c r="C12" s="10">
        <v>41</v>
      </c>
      <c r="D12" s="9">
        <v>18</v>
      </c>
      <c r="E12" s="18">
        <v>135</v>
      </c>
      <c r="F12" s="20">
        <f t="shared" si="0"/>
        <v>5535</v>
      </c>
      <c r="G12" s="22">
        <f t="shared" si="1"/>
        <v>2430</v>
      </c>
    </row>
    <row r="13" spans="2:7">
      <c r="B13" s="11" t="s">
        <v>4</v>
      </c>
      <c r="C13" s="10">
        <v>23</v>
      </c>
      <c r="D13" s="9">
        <v>14</v>
      </c>
      <c r="E13" s="18">
        <v>145</v>
      </c>
      <c r="F13" s="20">
        <f t="shared" si="0"/>
        <v>3335</v>
      </c>
      <c r="G13" s="22">
        <f t="shared" si="1"/>
        <v>2030</v>
      </c>
    </row>
    <row r="14" spans="2:7">
      <c r="B14" s="11" t="s">
        <v>3</v>
      </c>
      <c r="C14" s="10">
        <v>17</v>
      </c>
      <c r="D14" s="9">
        <v>9</v>
      </c>
      <c r="E14" s="18">
        <v>155</v>
      </c>
      <c r="F14" s="20">
        <f t="shared" si="0"/>
        <v>2635</v>
      </c>
      <c r="G14" s="22">
        <f t="shared" si="1"/>
        <v>1395</v>
      </c>
    </row>
    <row r="15" spans="2:7" ht="15.75" thickBot="1">
      <c r="B15" s="8" t="s">
        <v>2</v>
      </c>
      <c r="C15" s="7">
        <v>6</v>
      </c>
      <c r="D15" s="6">
        <v>4</v>
      </c>
      <c r="E15" s="18">
        <v>165</v>
      </c>
      <c r="F15" s="20">
        <f t="shared" si="0"/>
        <v>990</v>
      </c>
      <c r="G15" s="22">
        <f t="shared" si="1"/>
        <v>660</v>
      </c>
    </row>
    <row r="16" spans="2:7" ht="15.75" thickBot="1">
      <c r="B16" s="5" t="s">
        <v>1</v>
      </c>
      <c r="C16" s="2">
        <f>SUM(C4:C15)</f>
        <v>356</v>
      </c>
      <c r="D16" s="4">
        <f>SUM(D4:D15)</f>
        <v>228</v>
      </c>
      <c r="E16" s="3" t="s">
        <v>0</v>
      </c>
      <c r="F16" s="19">
        <f>SUM(F4:F15)</f>
        <v>39840</v>
      </c>
      <c r="G16" s="21">
        <f>SUM(G4:G15)</f>
        <v>23640</v>
      </c>
    </row>
    <row r="17" spans="2:7" ht="5.25" customHeight="1" thickBot="1">
      <c r="C17" s="1"/>
    </row>
    <row r="18" spans="2:7" ht="15.75" thickBot="1">
      <c r="B18" s="65" t="s">
        <v>21</v>
      </c>
      <c r="C18" s="66"/>
      <c r="D18" s="66"/>
      <c r="E18" s="66"/>
      <c r="F18" s="23">
        <f>F16/C16</f>
        <v>111.91011235955057</v>
      </c>
      <c r="G18" s="24">
        <f>G16/D16</f>
        <v>103.68421052631579</v>
      </c>
    </row>
  </sheetData>
  <mergeCells count="4">
    <mergeCell ref="C2:D2"/>
    <mergeCell ref="B2:B3"/>
    <mergeCell ref="F2:G2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Klasifikace</vt:lpstr>
      <vt:lpstr>Hodinové mzdy</vt:lpstr>
    </vt:vector>
  </TitlesOfParts>
  <Company>Gymnázium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RNDr. Evžen Müller</cp:lastModifiedBy>
  <dcterms:created xsi:type="dcterms:W3CDTF">2015-05-08T08:01:14Z</dcterms:created>
  <dcterms:modified xsi:type="dcterms:W3CDTF">2015-05-08T16:33:05Z</dcterms:modified>
</cp:coreProperties>
</file>