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11100" windowHeight="634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0" i="1"/>
  <c r="E20"/>
  <c r="F20"/>
  <c r="G20"/>
  <c r="H20"/>
  <c r="I20"/>
  <c r="J20"/>
  <c r="K20"/>
  <c r="L20"/>
  <c r="M20"/>
  <c r="N20"/>
  <c r="O20"/>
  <c r="P20"/>
  <c r="Q20"/>
  <c r="R20"/>
  <c r="S20"/>
  <c r="C20"/>
  <c r="C19"/>
  <c r="S6"/>
  <c r="T6" s="1"/>
  <c r="S5"/>
  <c r="T5" s="1"/>
  <c r="S7"/>
  <c r="T7" s="1"/>
  <c r="S8"/>
  <c r="T8" s="1"/>
  <c r="S9"/>
  <c r="T9" s="1"/>
  <c r="S10"/>
  <c r="T10" s="1"/>
  <c r="S11"/>
  <c r="T11" s="1"/>
  <c r="S12"/>
  <c r="T12" s="1"/>
  <c r="S13"/>
  <c r="T13" s="1"/>
  <c r="S14"/>
  <c r="T14" s="1"/>
  <c r="S15"/>
  <c r="T15" s="1"/>
  <c r="S16"/>
  <c r="T16" s="1"/>
  <c r="S17"/>
  <c r="T17" s="1"/>
  <c r="S18"/>
  <c r="T18" s="1"/>
  <c r="C22"/>
  <c r="C23"/>
  <c r="I24"/>
  <c r="I25" l="1"/>
</calcChain>
</file>

<file path=xl/sharedStrings.xml><?xml version="1.0" encoding="utf-8"?>
<sst xmlns="http://schemas.openxmlformats.org/spreadsheetml/2006/main" count="42" uniqueCount="42">
  <si>
    <t>Příjmení a jméno</t>
  </si>
  <si>
    <t>průměr:</t>
  </si>
  <si>
    <t>CJL</t>
  </si>
  <si>
    <t>ANJ</t>
  </si>
  <si>
    <t>NEJ</t>
  </si>
  <si>
    <t>TEV</t>
  </si>
  <si>
    <t>EKO</t>
  </si>
  <si>
    <t>UCE</t>
  </si>
  <si>
    <t>PRV</t>
  </si>
  <si>
    <t>OBK</t>
  </si>
  <si>
    <t>AVT</t>
  </si>
  <si>
    <t>MAC</t>
  </si>
  <si>
    <t>AK</t>
  </si>
  <si>
    <t>NK</t>
  </si>
  <si>
    <t>BAN</t>
  </si>
  <si>
    <t>EKC</t>
  </si>
  <si>
    <t>KOT</t>
  </si>
  <si>
    <t>Průměr</t>
  </si>
  <si>
    <t>Vyzn.</t>
  </si>
  <si>
    <t>povinné předměty</t>
  </si>
  <si>
    <t>volitelné předměty</t>
  </si>
  <si>
    <t>Bahníková Olga</t>
  </si>
  <si>
    <t>Formanová Eva</t>
  </si>
  <si>
    <t>Hámová Katka</t>
  </si>
  <si>
    <t>Juklová Lenka</t>
  </si>
  <si>
    <t>Kosková Jitka</t>
  </si>
  <si>
    <t>Kvasničková Alena</t>
  </si>
  <si>
    <t>Kvasničková Božena</t>
  </si>
  <si>
    <t>Pechková Radka</t>
  </si>
  <si>
    <t>Pekárková Lenka</t>
  </si>
  <si>
    <t>Pyšná Gabriela</t>
  </si>
  <si>
    <t>Váchová Jana</t>
  </si>
  <si>
    <t>Vydrová Kristýna</t>
  </si>
  <si>
    <t>Žaloudková Hana</t>
  </si>
  <si>
    <t>celkem zameškáno:</t>
  </si>
  <si>
    <t>počet pětek</t>
  </si>
  <si>
    <t>počet čtyřek</t>
  </si>
  <si>
    <t>průměrná známka žáků s počtem zameškaných hodin více než 50:</t>
  </si>
  <si>
    <t xml:space="preserve">průměrná známka žáků s počtem zameškaných hodin méně než 30: </t>
  </si>
  <si>
    <t>Přehled prospěchu třídy 4.C</t>
  </si>
  <si>
    <t>Eliášová Irma</t>
  </si>
  <si>
    <t>Absence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</si>
</sst>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2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4" fillId="0" borderId="9" xfId="0" applyFont="1" applyBorder="1"/>
    <xf numFmtId="0" fontId="4" fillId="0" borderId="11" xfId="0" applyFont="1" applyBorder="1"/>
    <xf numFmtId="0" fontId="2" fillId="0" borderId="12" xfId="0" applyFont="1" applyBorder="1" applyAlignment="1">
      <alignment horizontal="right"/>
    </xf>
    <xf numFmtId="0" fontId="2" fillId="3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8" xfId="0" applyFont="1" applyFill="1" applyBorder="1"/>
    <xf numFmtId="2" fontId="2" fillId="0" borderId="19" xfId="0" applyNumberFormat="1" applyFont="1" applyBorder="1"/>
    <xf numFmtId="0" fontId="2" fillId="0" borderId="15" xfId="0" applyFont="1" applyBorder="1"/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8" xfId="0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2" fontId="2" fillId="0" borderId="20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4" fillId="0" borderId="21" xfId="0" applyNumberFormat="1" applyFont="1" applyBorder="1" applyAlignment="1">
      <alignment horizontal="center"/>
    </xf>
  </cellXfs>
  <cellStyles count="1">
    <cellStyle name="normální" xfId="0" builtinId="0"/>
  </cellStyles>
  <dxfs count="2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5"/>
  <sheetViews>
    <sheetView tabSelected="1" zoomScale="130" zoomScaleNormal="130" workbookViewId="0">
      <selection activeCell="B1" sqref="B1:T1"/>
    </sheetView>
  </sheetViews>
  <sheetFormatPr defaultRowHeight="12.75"/>
  <cols>
    <col min="1" max="1" width="1.7109375" style="1" customWidth="1"/>
    <col min="2" max="2" width="18.140625" style="1" customWidth="1"/>
    <col min="3" max="3" width="7.85546875" style="1" customWidth="1"/>
    <col min="4" max="18" width="5.42578125" style="1" customWidth="1"/>
    <col min="19" max="19" width="9.140625" style="1"/>
    <col min="20" max="20" width="5.7109375" style="1" customWidth="1"/>
    <col min="21" max="16384" width="9.140625" style="1"/>
  </cols>
  <sheetData>
    <row r="1" spans="2:20" ht="36">
      <c r="B1" s="53" t="s">
        <v>39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2:20" ht="13.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0" ht="16.5" thickBot="1">
      <c r="D3" s="47" t="s">
        <v>19</v>
      </c>
      <c r="E3" s="48"/>
      <c r="F3" s="48"/>
      <c r="G3" s="48"/>
      <c r="H3" s="48"/>
      <c r="I3" s="48"/>
      <c r="J3" s="48"/>
      <c r="K3" s="48"/>
      <c r="L3" s="48"/>
      <c r="M3" s="49"/>
      <c r="N3" s="50" t="s">
        <v>20</v>
      </c>
      <c r="O3" s="51"/>
      <c r="P3" s="51"/>
      <c r="Q3" s="51"/>
      <c r="R3" s="52"/>
    </row>
    <row r="4" spans="2:20">
      <c r="B4" s="10" t="s">
        <v>0</v>
      </c>
      <c r="C4" s="11" t="s">
        <v>41</v>
      </c>
      <c r="D4" s="41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42" t="s">
        <v>7</v>
      </c>
      <c r="J4" s="42" t="s">
        <v>8</v>
      </c>
      <c r="K4" s="42" t="s">
        <v>9</v>
      </c>
      <c r="L4" s="42" t="s">
        <v>10</v>
      </c>
      <c r="M4" s="43" t="s">
        <v>11</v>
      </c>
      <c r="N4" s="41" t="s">
        <v>12</v>
      </c>
      <c r="O4" s="42" t="s">
        <v>13</v>
      </c>
      <c r="P4" s="42" t="s">
        <v>14</v>
      </c>
      <c r="Q4" s="42" t="s">
        <v>15</v>
      </c>
      <c r="R4" s="43" t="s">
        <v>16</v>
      </c>
      <c r="S4" s="12" t="s">
        <v>17</v>
      </c>
      <c r="T4" s="40" t="s">
        <v>18</v>
      </c>
    </row>
    <row r="5" spans="2:20">
      <c r="B5" s="13" t="s">
        <v>21</v>
      </c>
      <c r="C5" s="3">
        <v>108</v>
      </c>
      <c r="D5" s="22">
        <v>4</v>
      </c>
      <c r="E5" s="7">
        <v>2</v>
      </c>
      <c r="F5" s="7">
        <v>1</v>
      </c>
      <c r="G5" s="7">
        <v>1</v>
      </c>
      <c r="H5" s="7">
        <v>1</v>
      </c>
      <c r="I5" s="7">
        <v>1</v>
      </c>
      <c r="J5" s="7">
        <v>1</v>
      </c>
      <c r="K5" s="7">
        <v>3</v>
      </c>
      <c r="L5" s="7">
        <v>1</v>
      </c>
      <c r="M5" s="23">
        <v>1</v>
      </c>
      <c r="N5" s="26">
        <v>2</v>
      </c>
      <c r="O5" s="8"/>
      <c r="P5" s="9">
        <v>3</v>
      </c>
      <c r="Q5" s="9">
        <v>3</v>
      </c>
      <c r="R5" s="27"/>
      <c r="S5" s="38">
        <f>AVERAGE(D5:R5)</f>
        <v>1.8461538461538463</v>
      </c>
      <c r="T5" s="14" t="str">
        <f>IF(AND((S5&lt;=1.5),MAX(D5:R5)&lt;=2),"ano","ne")</f>
        <v>ne</v>
      </c>
    </row>
    <row r="6" spans="2:20">
      <c r="B6" s="13" t="s">
        <v>40</v>
      </c>
      <c r="C6" s="3">
        <v>88</v>
      </c>
      <c r="D6" s="22">
        <v>4</v>
      </c>
      <c r="E6" s="7">
        <v>5</v>
      </c>
      <c r="F6" s="7">
        <v>3</v>
      </c>
      <c r="G6" s="7">
        <v>2</v>
      </c>
      <c r="H6" s="7">
        <v>4</v>
      </c>
      <c r="I6" s="7">
        <v>3</v>
      </c>
      <c r="J6" s="7">
        <v>2</v>
      </c>
      <c r="K6" s="7">
        <v>4</v>
      </c>
      <c r="L6" s="7">
        <v>3</v>
      </c>
      <c r="M6" s="23">
        <v>5</v>
      </c>
      <c r="N6" s="26">
        <v>4</v>
      </c>
      <c r="O6" s="8"/>
      <c r="P6" s="9">
        <v>2</v>
      </c>
      <c r="Q6" s="9"/>
      <c r="R6" s="27">
        <v>3</v>
      </c>
      <c r="S6" s="38">
        <f>AVERAGE(D6:R6)</f>
        <v>3.3846153846153846</v>
      </c>
      <c r="T6" s="14" t="str">
        <f>IF(AND((S6&lt;=1.5),MAX(D6:R6)&lt;=2),"ano","ne")</f>
        <v>ne</v>
      </c>
    </row>
    <row r="7" spans="2:20">
      <c r="B7" s="15" t="s">
        <v>22</v>
      </c>
      <c r="C7" s="3">
        <v>12</v>
      </c>
      <c r="D7" s="22">
        <v>1</v>
      </c>
      <c r="E7" s="7">
        <v>1</v>
      </c>
      <c r="F7" s="7">
        <v>2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23">
        <v>2</v>
      </c>
      <c r="N7" s="26"/>
      <c r="O7" s="8">
        <v>1</v>
      </c>
      <c r="P7" s="9">
        <v>1</v>
      </c>
      <c r="Q7" s="9">
        <v>1</v>
      </c>
      <c r="R7" s="27"/>
      <c r="S7" s="38">
        <f t="shared" ref="S7:S18" si="0">AVERAGE(D7:R7)</f>
        <v>1.1538461538461537</v>
      </c>
      <c r="T7" s="14" t="str">
        <f t="shared" ref="T7:T18" si="1">IF(AND((S7&lt;=1.5),MAX(D7:R7)&lt;=2),"ano","ne")</f>
        <v>ano</v>
      </c>
    </row>
    <row r="8" spans="2:20">
      <c r="B8" s="15" t="s">
        <v>23</v>
      </c>
      <c r="C8" s="3">
        <v>0</v>
      </c>
      <c r="D8" s="22">
        <v>2</v>
      </c>
      <c r="E8" s="7">
        <v>2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23">
        <v>1</v>
      </c>
      <c r="N8" s="26">
        <v>1</v>
      </c>
      <c r="O8" s="8"/>
      <c r="P8" s="9">
        <v>2</v>
      </c>
      <c r="Q8" s="9">
        <v>1</v>
      </c>
      <c r="R8" s="27"/>
      <c r="S8" s="38">
        <f t="shared" si="0"/>
        <v>1.2307692307692308</v>
      </c>
      <c r="T8" s="14" t="str">
        <f t="shared" si="1"/>
        <v>ano</v>
      </c>
    </row>
    <row r="9" spans="2:20">
      <c r="B9" s="15" t="s">
        <v>24</v>
      </c>
      <c r="C9" s="3">
        <v>15</v>
      </c>
      <c r="D9" s="22">
        <v>3</v>
      </c>
      <c r="E9" s="7">
        <v>2</v>
      </c>
      <c r="F9" s="7">
        <v>2</v>
      </c>
      <c r="G9" s="7">
        <v>1</v>
      </c>
      <c r="H9" s="7">
        <v>4</v>
      </c>
      <c r="I9" s="7">
        <v>1</v>
      </c>
      <c r="J9" s="7">
        <v>1</v>
      </c>
      <c r="K9" s="7">
        <v>3</v>
      </c>
      <c r="L9" s="7">
        <v>1</v>
      </c>
      <c r="M9" s="23">
        <v>2</v>
      </c>
      <c r="N9" s="26"/>
      <c r="O9" s="8">
        <v>2</v>
      </c>
      <c r="P9" s="9">
        <v>1</v>
      </c>
      <c r="Q9" s="9">
        <v>1</v>
      </c>
      <c r="R9" s="27"/>
      <c r="S9" s="38">
        <f t="shared" si="0"/>
        <v>1.8461538461538463</v>
      </c>
      <c r="T9" s="14" t="str">
        <f t="shared" si="1"/>
        <v>ne</v>
      </c>
    </row>
    <row r="10" spans="2:20">
      <c r="B10" s="15" t="s">
        <v>25</v>
      </c>
      <c r="C10" s="3">
        <v>33</v>
      </c>
      <c r="D10" s="22">
        <v>2</v>
      </c>
      <c r="E10" s="7">
        <v>3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23">
        <v>2</v>
      </c>
      <c r="N10" s="26">
        <v>1</v>
      </c>
      <c r="O10" s="8"/>
      <c r="P10" s="9"/>
      <c r="Q10" s="9">
        <v>2</v>
      </c>
      <c r="R10" s="27">
        <v>3</v>
      </c>
      <c r="S10" s="38">
        <f t="shared" si="0"/>
        <v>1.5384615384615385</v>
      </c>
      <c r="T10" s="14" t="str">
        <f t="shared" si="1"/>
        <v>ne</v>
      </c>
    </row>
    <row r="11" spans="2:20">
      <c r="B11" s="15" t="s">
        <v>26</v>
      </c>
      <c r="C11" s="3">
        <v>41</v>
      </c>
      <c r="D11" s="22">
        <v>2</v>
      </c>
      <c r="E11" s="7">
        <v>3</v>
      </c>
      <c r="F11" s="7">
        <v>2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23">
        <v>1</v>
      </c>
      <c r="N11" s="26"/>
      <c r="O11" s="8">
        <v>2</v>
      </c>
      <c r="P11" s="9"/>
      <c r="Q11" s="9">
        <v>1</v>
      </c>
      <c r="R11" s="27">
        <v>2</v>
      </c>
      <c r="S11" s="38">
        <f t="shared" si="0"/>
        <v>1.4615384615384615</v>
      </c>
      <c r="T11" s="14" t="str">
        <f t="shared" si="1"/>
        <v>ne</v>
      </c>
    </row>
    <row r="12" spans="2:20">
      <c r="B12" s="15" t="s">
        <v>27</v>
      </c>
      <c r="C12" s="3">
        <v>21</v>
      </c>
      <c r="D12" s="22">
        <v>3</v>
      </c>
      <c r="E12" s="7">
        <v>2</v>
      </c>
      <c r="F12" s="7">
        <v>3</v>
      </c>
      <c r="G12" s="7">
        <v>2</v>
      </c>
      <c r="H12" s="7">
        <v>1</v>
      </c>
      <c r="I12" s="7">
        <v>1</v>
      </c>
      <c r="J12" s="7">
        <v>1</v>
      </c>
      <c r="K12" s="7">
        <v>1</v>
      </c>
      <c r="L12" s="7">
        <v>1</v>
      </c>
      <c r="M12" s="23">
        <v>2</v>
      </c>
      <c r="N12" s="26"/>
      <c r="O12" s="8">
        <v>1</v>
      </c>
      <c r="P12" s="9">
        <v>2</v>
      </c>
      <c r="Q12" s="9">
        <v>3</v>
      </c>
      <c r="R12" s="27"/>
      <c r="S12" s="38">
        <f t="shared" si="0"/>
        <v>1.7692307692307692</v>
      </c>
      <c r="T12" s="14" t="str">
        <f t="shared" si="1"/>
        <v>ne</v>
      </c>
    </row>
    <row r="13" spans="2:20">
      <c r="B13" s="15" t="s">
        <v>28</v>
      </c>
      <c r="C13" s="3">
        <v>8</v>
      </c>
      <c r="D13" s="22">
        <v>3</v>
      </c>
      <c r="E13" s="7">
        <v>3</v>
      </c>
      <c r="F13" s="7">
        <v>3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23">
        <v>2</v>
      </c>
      <c r="N13" s="26"/>
      <c r="O13" s="8">
        <v>1</v>
      </c>
      <c r="P13" s="9">
        <v>1</v>
      </c>
      <c r="Q13" s="9">
        <v>2</v>
      </c>
      <c r="R13" s="27"/>
      <c r="S13" s="38">
        <f t="shared" si="0"/>
        <v>1.6153846153846154</v>
      </c>
      <c r="T13" s="14" t="str">
        <f t="shared" si="1"/>
        <v>ne</v>
      </c>
    </row>
    <row r="14" spans="2:20">
      <c r="B14" s="15" t="s">
        <v>29</v>
      </c>
      <c r="C14" s="3">
        <v>90</v>
      </c>
      <c r="D14" s="22">
        <v>4</v>
      </c>
      <c r="E14" s="7">
        <v>4</v>
      </c>
      <c r="F14" s="7">
        <v>5</v>
      </c>
      <c r="G14" s="7">
        <v>2</v>
      </c>
      <c r="H14" s="7">
        <v>1</v>
      </c>
      <c r="I14" s="7">
        <v>1</v>
      </c>
      <c r="J14" s="7">
        <v>1</v>
      </c>
      <c r="K14" s="7">
        <v>1</v>
      </c>
      <c r="L14" s="7">
        <v>1</v>
      </c>
      <c r="M14" s="23">
        <v>3</v>
      </c>
      <c r="N14" s="26">
        <v>3</v>
      </c>
      <c r="O14" s="8"/>
      <c r="P14" s="9">
        <v>3</v>
      </c>
      <c r="Q14" s="9">
        <v>4</v>
      </c>
      <c r="R14" s="27"/>
      <c r="S14" s="38">
        <f t="shared" si="0"/>
        <v>2.5384615384615383</v>
      </c>
      <c r="T14" s="14" t="str">
        <f t="shared" si="1"/>
        <v>ne</v>
      </c>
    </row>
    <row r="15" spans="2:20">
      <c r="B15" s="15" t="s">
        <v>30</v>
      </c>
      <c r="C15" s="3">
        <v>44</v>
      </c>
      <c r="D15" s="22">
        <v>2</v>
      </c>
      <c r="E15" s="7">
        <v>2</v>
      </c>
      <c r="F15" s="7">
        <v>2</v>
      </c>
      <c r="G15" s="7">
        <v>1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23">
        <v>1</v>
      </c>
      <c r="N15" s="26"/>
      <c r="O15" s="8">
        <v>2</v>
      </c>
      <c r="P15" s="9"/>
      <c r="Q15" s="9">
        <v>2</v>
      </c>
      <c r="R15" s="27">
        <v>2</v>
      </c>
      <c r="S15" s="38">
        <f t="shared" si="0"/>
        <v>1.4615384615384615</v>
      </c>
      <c r="T15" s="14" t="str">
        <f t="shared" si="1"/>
        <v>ano</v>
      </c>
    </row>
    <row r="16" spans="2:20">
      <c r="B16" s="15" t="s">
        <v>31</v>
      </c>
      <c r="C16" s="3">
        <v>21</v>
      </c>
      <c r="D16" s="22">
        <v>1</v>
      </c>
      <c r="E16" s="7">
        <v>2</v>
      </c>
      <c r="F16" s="7">
        <v>2</v>
      </c>
      <c r="G16" s="7">
        <v>1</v>
      </c>
      <c r="H16" s="7">
        <v>1</v>
      </c>
      <c r="I16" s="7">
        <v>1</v>
      </c>
      <c r="J16" s="7">
        <v>1</v>
      </c>
      <c r="K16" s="7">
        <v>1</v>
      </c>
      <c r="L16" s="7">
        <v>1</v>
      </c>
      <c r="M16" s="23">
        <v>1</v>
      </c>
      <c r="N16" s="26">
        <v>1</v>
      </c>
      <c r="O16" s="8"/>
      <c r="P16" s="9">
        <v>2</v>
      </c>
      <c r="Q16" s="9">
        <v>2</v>
      </c>
      <c r="R16" s="27"/>
      <c r="S16" s="38">
        <f t="shared" si="0"/>
        <v>1.3076923076923077</v>
      </c>
      <c r="T16" s="14" t="str">
        <f t="shared" si="1"/>
        <v>ano</v>
      </c>
    </row>
    <row r="17" spans="2:20">
      <c r="B17" s="15" t="s">
        <v>32</v>
      </c>
      <c r="C17" s="3">
        <v>42</v>
      </c>
      <c r="D17" s="22">
        <v>3</v>
      </c>
      <c r="E17" s="7">
        <v>3</v>
      </c>
      <c r="F17" s="7">
        <v>2</v>
      </c>
      <c r="G17" s="7">
        <v>1</v>
      </c>
      <c r="H17" s="7">
        <v>1</v>
      </c>
      <c r="I17" s="7">
        <v>1</v>
      </c>
      <c r="J17" s="7">
        <v>1</v>
      </c>
      <c r="K17" s="7">
        <v>2</v>
      </c>
      <c r="L17" s="7">
        <v>1</v>
      </c>
      <c r="M17" s="23">
        <v>2</v>
      </c>
      <c r="N17" s="26"/>
      <c r="O17" s="8">
        <v>3</v>
      </c>
      <c r="P17" s="9"/>
      <c r="Q17" s="9">
        <v>3</v>
      </c>
      <c r="R17" s="27">
        <v>2</v>
      </c>
      <c r="S17" s="38">
        <f t="shared" si="0"/>
        <v>1.9230769230769231</v>
      </c>
      <c r="T17" s="14" t="str">
        <f t="shared" si="1"/>
        <v>ne</v>
      </c>
    </row>
    <row r="18" spans="2:20" ht="13.5" thickBot="1">
      <c r="B18" s="16" t="s">
        <v>33</v>
      </c>
      <c r="C18" s="17">
        <v>22</v>
      </c>
      <c r="D18" s="24">
        <v>3</v>
      </c>
      <c r="E18" s="18">
        <v>3</v>
      </c>
      <c r="F18" s="18">
        <v>3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25">
        <v>3</v>
      </c>
      <c r="N18" s="28">
        <v>2</v>
      </c>
      <c r="O18" s="19"/>
      <c r="P18" s="20"/>
      <c r="Q18" s="20">
        <v>2</v>
      </c>
      <c r="R18" s="29">
        <v>1</v>
      </c>
      <c r="S18" s="39">
        <f t="shared" si="0"/>
        <v>1.7692307692307692</v>
      </c>
      <c r="T18" s="21" t="str">
        <f t="shared" si="1"/>
        <v>ne</v>
      </c>
    </row>
    <row r="19" spans="2:20" ht="13.5" thickBot="1">
      <c r="B19" s="30" t="s">
        <v>34</v>
      </c>
      <c r="C19" s="31">
        <f>SUM(C5:C18)</f>
        <v>545</v>
      </c>
    </row>
    <row r="20" spans="2:20" ht="13.5" thickBot="1">
      <c r="B20" s="4" t="s">
        <v>1</v>
      </c>
      <c r="C20" s="32">
        <f>AVERAGE(C5:C18)</f>
        <v>38.928571428571431</v>
      </c>
      <c r="D20" s="44">
        <f t="shared" ref="D20:S20" si="2">AVERAGE(D5:D18)</f>
        <v>2.6428571428571428</v>
      </c>
      <c r="E20" s="44">
        <f t="shared" si="2"/>
        <v>2.6428571428571428</v>
      </c>
      <c r="F20" s="44">
        <f t="shared" si="2"/>
        <v>2.2857142857142856</v>
      </c>
      <c r="G20" s="44">
        <f t="shared" si="2"/>
        <v>1.2142857142857142</v>
      </c>
      <c r="H20" s="44">
        <f t="shared" si="2"/>
        <v>1.4285714285714286</v>
      </c>
      <c r="I20" s="44">
        <f t="shared" si="2"/>
        <v>1.1428571428571428</v>
      </c>
      <c r="J20" s="44">
        <f t="shared" si="2"/>
        <v>1.0714285714285714</v>
      </c>
      <c r="K20" s="44">
        <f t="shared" si="2"/>
        <v>1.5714285714285714</v>
      </c>
      <c r="L20" s="44">
        <f t="shared" si="2"/>
        <v>1.1428571428571428</v>
      </c>
      <c r="M20" s="44">
        <f t="shared" si="2"/>
        <v>2</v>
      </c>
      <c r="N20" s="44">
        <f t="shared" si="2"/>
        <v>2</v>
      </c>
      <c r="O20" s="44">
        <f t="shared" si="2"/>
        <v>1.7142857142857142</v>
      </c>
      <c r="P20" s="44">
        <f t="shared" si="2"/>
        <v>1.8888888888888888</v>
      </c>
      <c r="Q20" s="44">
        <f t="shared" si="2"/>
        <v>2.0769230769230771</v>
      </c>
      <c r="R20" s="44">
        <f t="shared" si="2"/>
        <v>2.1666666666666665</v>
      </c>
      <c r="S20" s="54">
        <f t="shared" si="2"/>
        <v>1.7747252747252744</v>
      </c>
      <c r="T20" s="5"/>
    </row>
    <row r="21" spans="2:20" ht="13.5" thickBot="1"/>
    <row r="22" spans="2:20" ht="14.25" customHeight="1" thickBot="1">
      <c r="B22" s="33" t="s">
        <v>36</v>
      </c>
      <c r="C22" s="34">
        <f>COUNTIF(D5:R18,4)</f>
        <v>9</v>
      </c>
    </row>
    <row r="23" spans="2:20" ht="14.25" customHeight="1" thickBot="1">
      <c r="B23" s="35" t="s">
        <v>35</v>
      </c>
      <c r="C23" s="36">
        <f>COUNTIF(D5:R18,5)</f>
        <v>3</v>
      </c>
    </row>
    <row r="24" spans="2:20" ht="14.25" customHeight="1" thickBot="1">
      <c r="B24" s="45" t="s">
        <v>37</v>
      </c>
      <c r="C24" s="46"/>
      <c r="D24" s="46"/>
      <c r="E24" s="46"/>
      <c r="F24" s="46"/>
      <c r="G24" s="46"/>
      <c r="H24" s="46"/>
      <c r="I24" s="37">
        <f>SUMIF(C5:C18,"&gt;50",S5:S18)/COUNTIF(C5:C18,"&gt;50")</f>
        <v>2.5897435897435899</v>
      </c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2:20" ht="14.25" customHeight="1" thickBot="1">
      <c r="B25" s="45" t="s">
        <v>38</v>
      </c>
      <c r="C25" s="46"/>
      <c r="D25" s="46"/>
      <c r="E25" s="46"/>
      <c r="F25" s="46"/>
      <c r="G25" s="46"/>
      <c r="H25" s="46"/>
      <c r="I25" s="37">
        <f>SUMIF(C5:C18,"&lt;30",S5:S18)/COUNTIF(C5:C18,"&lt;30")</f>
        <v>1.5274725274725276</v>
      </c>
    </row>
  </sheetData>
  <mergeCells count="5">
    <mergeCell ref="B25:H25"/>
    <mergeCell ref="D3:M3"/>
    <mergeCell ref="N3:R3"/>
    <mergeCell ref="B1:T1"/>
    <mergeCell ref="B24:H24"/>
  </mergeCells>
  <phoneticPr fontId="0" type="noConversion"/>
  <conditionalFormatting sqref="B5:C18 B19 S5:T18">
    <cfRule type="cellIs" dxfId="1" priority="1" stopIfTrue="1" operator="equal">
      <formula>"ano"</formula>
    </cfRule>
  </conditionalFormatting>
  <conditionalFormatting sqref="D4:R18">
    <cfRule type="cellIs" dxfId="0" priority="2" stopIfTrue="1" operator="equal">
      <formula>5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S5 S6:S18 T5:T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Skřivany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Müller</dc:creator>
  <cp:lastModifiedBy>user</cp:lastModifiedBy>
  <cp:lastPrinted>2003-11-16T18:06:02Z</cp:lastPrinted>
  <dcterms:created xsi:type="dcterms:W3CDTF">2001-01-07T16:55:25Z</dcterms:created>
  <dcterms:modified xsi:type="dcterms:W3CDTF">2015-10-22T06:23:19Z</dcterms:modified>
</cp:coreProperties>
</file>