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05" windowWidth="15180" windowHeight="8835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D12" i="1"/>
  <c r="G12" s="1"/>
  <c r="E12"/>
  <c r="F12"/>
  <c r="D13"/>
  <c r="E13"/>
  <c r="F13"/>
  <c r="D14"/>
  <c r="E14"/>
  <c r="F14"/>
  <c r="D15"/>
  <c r="G15" s="1"/>
  <c r="E15"/>
  <c r="F15"/>
  <c r="D16"/>
  <c r="G16" s="1"/>
  <c r="E16"/>
  <c r="F16"/>
  <c r="G14" l="1"/>
  <c r="G13"/>
</calcChain>
</file>

<file path=xl/comments1.xml><?xml version="1.0" encoding="utf-8"?>
<comments xmlns="http://schemas.openxmlformats.org/spreadsheetml/2006/main">
  <authors>
    <author>Emu</author>
  </authors>
  <commentList>
    <comment ref="F11" authorId="0">
      <text>
        <r>
          <rPr>
            <b/>
            <sz val="8"/>
            <color indexed="81"/>
            <rFont val="Tahoma"/>
            <family val="2"/>
            <charset val="238"/>
          </rPr>
          <t>Emu:</t>
        </r>
        <r>
          <rPr>
            <sz val="8"/>
            <color indexed="81"/>
            <rFont val="Tahoma"/>
            <family val="2"/>
            <charset val="238"/>
          </rPr>
          <t xml:space="preserve">
Poloměr opsané koule</t>
        </r>
      </text>
    </comment>
    <comment ref="G11" authorId="0">
      <text>
        <r>
          <rPr>
            <b/>
            <sz val="8"/>
            <color indexed="81"/>
            <rFont val="Tahoma"/>
            <family val="2"/>
            <charset val="238"/>
          </rPr>
          <t>Emu:</t>
        </r>
        <r>
          <rPr>
            <sz val="8"/>
            <color indexed="81"/>
            <rFont val="Tahoma"/>
            <family val="2"/>
            <charset val="238"/>
          </rPr>
          <t xml:space="preserve">
Poměr objemu tělesa a objemu jemu opsané koule</t>
        </r>
      </text>
    </comment>
    <comment ref="C12" authorId="0">
      <text>
        <r>
          <rPr>
            <b/>
            <sz val="8"/>
            <color indexed="81"/>
            <rFont val="Tahoma"/>
            <family val="2"/>
            <charset val="238"/>
          </rPr>
          <t>Emu:</t>
        </r>
        <r>
          <rPr>
            <sz val="8"/>
            <color indexed="81"/>
            <rFont val="Tahoma"/>
            <family val="2"/>
            <charset val="238"/>
          </rPr>
          <t xml:space="preserve">
Zadej délku hrany</t>
        </r>
      </text>
    </comment>
    <comment ref="C13" authorId="0">
      <text>
        <r>
          <rPr>
            <b/>
            <sz val="8"/>
            <color indexed="81"/>
            <rFont val="Tahoma"/>
            <family val="2"/>
            <charset val="238"/>
          </rPr>
          <t>Emu:</t>
        </r>
        <r>
          <rPr>
            <sz val="8"/>
            <color indexed="81"/>
            <rFont val="Tahoma"/>
            <family val="2"/>
            <charset val="238"/>
          </rPr>
          <t xml:space="preserve">
Zadej délku hrany</t>
        </r>
      </text>
    </comment>
    <comment ref="C14" authorId="0">
      <text>
        <r>
          <rPr>
            <b/>
            <sz val="8"/>
            <color indexed="81"/>
            <rFont val="Tahoma"/>
            <family val="2"/>
            <charset val="238"/>
          </rPr>
          <t>Emu:</t>
        </r>
        <r>
          <rPr>
            <sz val="8"/>
            <color indexed="81"/>
            <rFont val="Tahoma"/>
            <family val="2"/>
            <charset val="238"/>
          </rPr>
          <t xml:space="preserve">
Zadej délku hrany</t>
        </r>
      </text>
    </comment>
    <comment ref="C15" authorId="0">
      <text>
        <r>
          <rPr>
            <b/>
            <sz val="8"/>
            <color indexed="81"/>
            <rFont val="Tahoma"/>
            <family val="2"/>
            <charset val="238"/>
          </rPr>
          <t>Emu:</t>
        </r>
        <r>
          <rPr>
            <sz val="8"/>
            <color indexed="81"/>
            <rFont val="Tahoma"/>
            <family val="2"/>
            <charset val="238"/>
          </rPr>
          <t xml:space="preserve">
Zadej délku hrany</t>
        </r>
      </text>
    </comment>
    <comment ref="C16" authorId="0">
      <text>
        <r>
          <rPr>
            <b/>
            <sz val="8"/>
            <color indexed="81"/>
            <rFont val="Tahoma"/>
            <family val="2"/>
            <charset val="238"/>
          </rPr>
          <t>Emu:</t>
        </r>
        <r>
          <rPr>
            <sz val="8"/>
            <color indexed="81"/>
            <rFont val="Tahoma"/>
            <family val="2"/>
            <charset val="238"/>
          </rPr>
          <t xml:space="preserve">
Zadej délku hrany</t>
        </r>
      </text>
    </comment>
  </commentList>
</comments>
</file>

<file path=xl/sharedStrings.xml><?xml version="1.0" encoding="utf-8"?>
<sst xmlns="http://schemas.openxmlformats.org/spreadsheetml/2006/main" count="21" uniqueCount="16">
  <si>
    <t>r (cm)</t>
  </si>
  <si>
    <r>
      <t>V (cm</t>
    </r>
    <r>
      <rPr>
        <b/>
        <vertAlign val="superscript"/>
        <sz val="12"/>
        <color indexed="18"/>
        <rFont val="Arial"/>
        <family val="2"/>
        <charset val="238"/>
      </rPr>
      <t>3</t>
    </r>
    <r>
      <rPr>
        <b/>
        <sz val="12"/>
        <color indexed="18"/>
        <rFont val="Arial"/>
        <family val="2"/>
        <charset val="238"/>
      </rPr>
      <t>)</t>
    </r>
  </si>
  <si>
    <r>
      <t>S (cm</t>
    </r>
    <r>
      <rPr>
        <b/>
        <vertAlign val="superscript"/>
        <sz val="12"/>
        <color indexed="18"/>
        <rFont val="Arial"/>
        <family val="2"/>
        <charset val="238"/>
      </rPr>
      <t>2</t>
    </r>
    <r>
      <rPr>
        <b/>
        <sz val="12"/>
        <color indexed="18"/>
        <rFont val="Arial"/>
        <family val="2"/>
        <charset val="238"/>
      </rPr>
      <t>)</t>
    </r>
  </si>
  <si>
    <t>čtyřstěn</t>
  </si>
  <si>
    <t>a (cm)</t>
  </si>
  <si>
    <t>krychle</t>
  </si>
  <si>
    <t>osmistěn</t>
  </si>
  <si>
    <t>dvanáctistěn</t>
  </si>
  <si>
    <t>dvacetistěn</t>
  </si>
  <si>
    <r>
      <t>V/V</t>
    </r>
    <r>
      <rPr>
        <b/>
        <vertAlign val="subscript"/>
        <sz val="12"/>
        <color indexed="18"/>
        <rFont val="Arial"/>
        <family val="2"/>
      </rPr>
      <t>k</t>
    </r>
    <r>
      <rPr>
        <b/>
        <sz val="12"/>
        <color indexed="18"/>
        <rFont val="Arial"/>
        <family val="2"/>
        <charset val="238"/>
      </rPr>
      <t xml:space="preserve"> (%)</t>
    </r>
  </si>
  <si>
    <t>objem</t>
  </si>
  <si>
    <t>povrch</t>
  </si>
  <si>
    <t>VZORCE</t>
  </si>
  <si>
    <r>
      <rPr>
        <sz val="16"/>
        <rFont val="Times New Roman"/>
        <family val="1"/>
        <charset val="238"/>
      </rPr>
      <t>6</t>
    </r>
    <r>
      <rPr>
        <i/>
        <sz val="16"/>
        <rFont val="Times New Roman"/>
        <family val="1"/>
      </rPr>
      <t>a</t>
    </r>
    <r>
      <rPr>
        <i/>
        <vertAlign val="superscript"/>
        <sz val="16"/>
        <rFont val="Times New Roman"/>
        <family val="1"/>
        <charset val="238"/>
      </rPr>
      <t>2</t>
    </r>
  </si>
  <si>
    <r>
      <t>a</t>
    </r>
    <r>
      <rPr>
        <i/>
        <vertAlign val="superscript"/>
        <sz val="16"/>
        <rFont val="Times New Roman"/>
        <family val="1"/>
        <charset val="238"/>
      </rPr>
      <t>3</t>
    </r>
  </si>
  <si>
    <t>…a co takhle několik platónských těles?</t>
  </si>
</sst>
</file>

<file path=xl/styles.xml><?xml version="1.0" encoding="utf-8"?>
<styleSheet xmlns="http://schemas.openxmlformats.org/spreadsheetml/2006/main">
  <numFmts count="1">
    <numFmt numFmtId="164" formatCode="0.0%"/>
  </numFmts>
  <fonts count="20">
    <font>
      <sz val="10"/>
      <name val="Arial CE"/>
      <charset val="238"/>
    </font>
    <font>
      <sz val="10"/>
      <name val="Arial CE"/>
      <charset val="238"/>
    </font>
    <font>
      <b/>
      <sz val="12"/>
      <color indexed="18"/>
      <name val="Arial"/>
      <family val="2"/>
      <charset val="238"/>
    </font>
    <font>
      <b/>
      <vertAlign val="superscript"/>
      <sz val="12"/>
      <color indexed="18"/>
      <name val="Arial"/>
      <family val="2"/>
      <charset val="238"/>
    </font>
    <font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2"/>
      <name val="Arial CE"/>
      <charset val="238"/>
    </font>
    <font>
      <b/>
      <sz val="10"/>
      <name val="Arial CE"/>
      <family val="2"/>
      <charset val="238"/>
    </font>
    <font>
      <b/>
      <vertAlign val="subscript"/>
      <sz val="12"/>
      <color indexed="18"/>
      <name val="Arial"/>
      <family val="2"/>
    </font>
    <font>
      <sz val="12"/>
      <name val="Arial CE"/>
      <family val="2"/>
      <charset val="238"/>
    </font>
    <font>
      <b/>
      <sz val="20"/>
      <name val="Arial CE"/>
      <family val="2"/>
      <charset val="238"/>
    </font>
    <font>
      <sz val="20"/>
      <name val="Arial CE"/>
      <family val="2"/>
      <charset val="238"/>
    </font>
    <font>
      <b/>
      <sz val="12"/>
      <name val="Arial CE"/>
      <family val="2"/>
      <charset val="238"/>
    </font>
    <font>
      <vertAlign val="superscript"/>
      <sz val="10"/>
      <name val="Arial CE"/>
      <charset val="238"/>
    </font>
    <font>
      <i/>
      <sz val="16"/>
      <name val="Times New Roman"/>
      <family val="1"/>
      <charset val="238"/>
    </font>
    <font>
      <sz val="16"/>
      <name val="Times New Roman"/>
      <family val="1"/>
      <charset val="238"/>
    </font>
    <font>
      <i/>
      <sz val="16"/>
      <name val="Times New Roman"/>
      <family val="1"/>
    </font>
    <font>
      <i/>
      <vertAlign val="superscript"/>
      <sz val="16"/>
      <name val="Times New Roman"/>
      <family val="1"/>
      <charset val="238"/>
    </font>
    <font>
      <i/>
      <sz val="16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0" xfId="0" applyFont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12" fillId="0" borderId="0" xfId="0" applyFont="1"/>
    <xf numFmtId="0" fontId="13" fillId="0" borderId="1" xfId="0" applyFont="1" applyFill="1" applyBorder="1"/>
    <xf numFmtId="0" fontId="14" fillId="0" borderId="0" xfId="0" applyFont="1"/>
    <xf numFmtId="0" fontId="0" fillId="0" borderId="1" xfId="0" applyBorder="1" applyAlignment="1">
      <alignment horizontal="center"/>
    </xf>
    <xf numFmtId="0" fontId="11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http://whistleralley.com/polyhedra/platonic.gif" TargetMode="External"/><Relationship Id="rId1" Type="http://schemas.openxmlformats.org/officeDocument/2006/relationships/image" Target="../media/image1.gif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7</xdr:col>
      <xdr:colOff>0</xdr:colOff>
      <xdr:row>9</xdr:row>
      <xdr:rowOff>0</xdr:rowOff>
    </xdr:to>
    <xdr:pic>
      <xdr:nvPicPr>
        <xdr:cNvPr id="1042" name="Picture 18" descr="http://whistleralley.com/polyhedra/platonic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42875" y="390525"/>
          <a:ext cx="53911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609600</xdr:colOff>
      <xdr:row>18</xdr:row>
      <xdr:rowOff>28575</xdr:rowOff>
    </xdr:from>
    <xdr:to>
      <xdr:col>5</xdr:col>
      <xdr:colOff>180975</xdr:colOff>
      <xdr:row>18</xdr:row>
      <xdr:rowOff>476250</xdr:rowOff>
    </xdr:to>
    <xdr:pic>
      <xdr:nvPicPr>
        <xdr:cNvPr id="1057" name="Picture 33" descr="\frac{\sqrt{2}}{12}a^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543300" y="3790950"/>
          <a:ext cx="438150" cy="4476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590550</xdr:colOff>
      <xdr:row>20</xdr:row>
      <xdr:rowOff>19050</xdr:rowOff>
    </xdr:from>
    <xdr:to>
      <xdr:col>5</xdr:col>
      <xdr:colOff>161925</xdr:colOff>
      <xdr:row>20</xdr:row>
      <xdr:rowOff>466725</xdr:rowOff>
    </xdr:to>
    <xdr:pic>
      <xdr:nvPicPr>
        <xdr:cNvPr id="1059" name="Picture 35" descr="\frac{\sqrt{2}}{3}a^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524250" y="4752975"/>
          <a:ext cx="438150" cy="4476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619125</xdr:colOff>
      <xdr:row>18</xdr:row>
      <xdr:rowOff>152400</xdr:rowOff>
    </xdr:from>
    <xdr:to>
      <xdr:col>3</xdr:col>
      <xdr:colOff>161925</xdr:colOff>
      <xdr:row>18</xdr:row>
      <xdr:rowOff>352425</xdr:rowOff>
    </xdr:to>
    <xdr:pic>
      <xdr:nvPicPr>
        <xdr:cNvPr id="1062" name="Picture 38" descr="\sqrt{3}a^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819275" y="3914775"/>
          <a:ext cx="409575" cy="2000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609600</xdr:colOff>
      <xdr:row>20</xdr:row>
      <xdr:rowOff>152400</xdr:rowOff>
    </xdr:from>
    <xdr:to>
      <xdr:col>3</xdr:col>
      <xdr:colOff>257175</xdr:colOff>
      <xdr:row>20</xdr:row>
      <xdr:rowOff>352425</xdr:rowOff>
    </xdr:to>
    <xdr:pic>
      <xdr:nvPicPr>
        <xdr:cNvPr id="1063" name="Picture 39" descr="2\sqrt{3}a^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09750" y="4886325"/>
          <a:ext cx="514350" cy="2000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228600</xdr:colOff>
      <xdr:row>21</xdr:row>
      <xdr:rowOff>104775</xdr:rowOff>
    </xdr:from>
    <xdr:to>
      <xdr:col>3</xdr:col>
      <xdr:colOff>619125</xdr:colOff>
      <xdr:row>21</xdr:row>
      <xdr:rowOff>390525</xdr:rowOff>
    </xdr:to>
    <xdr:pic>
      <xdr:nvPicPr>
        <xdr:cNvPr id="1064" name="Picture 40" descr="3\sqrt{25+10\sqrt{5}}a^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28750" y="5324475"/>
          <a:ext cx="1257300" cy="2857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628650</xdr:colOff>
      <xdr:row>22</xdr:row>
      <xdr:rowOff>142875</xdr:rowOff>
    </xdr:from>
    <xdr:to>
      <xdr:col>3</xdr:col>
      <xdr:colOff>276225</xdr:colOff>
      <xdr:row>22</xdr:row>
      <xdr:rowOff>342900</xdr:rowOff>
    </xdr:to>
    <xdr:pic>
      <xdr:nvPicPr>
        <xdr:cNvPr id="1065" name="Picture 41" descr="5\sqrt{3}a^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28800" y="5848350"/>
          <a:ext cx="514350" cy="2000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285750</xdr:colOff>
      <xdr:row>22</xdr:row>
      <xdr:rowOff>57150</xdr:rowOff>
    </xdr:from>
    <xdr:to>
      <xdr:col>5</xdr:col>
      <xdr:colOff>504825</xdr:colOff>
      <xdr:row>22</xdr:row>
      <xdr:rowOff>447675</xdr:rowOff>
    </xdr:to>
    <xdr:pic>
      <xdr:nvPicPr>
        <xdr:cNvPr id="1066" name="Picture 42" descr="\frac{5}{12}(3+\sqrt{5})a^3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219450" y="5762625"/>
          <a:ext cx="1085850" cy="390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247650</xdr:colOff>
      <xdr:row>21</xdr:row>
      <xdr:rowOff>47625</xdr:rowOff>
    </xdr:from>
    <xdr:to>
      <xdr:col>5</xdr:col>
      <xdr:colOff>561975</xdr:colOff>
      <xdr:row>21</xdr:row>
      <xdr:rowOff>447675</xdr:rowOff>
    </xdr:to>
    <xdr:pic>
      <xdr:nvPicPr>
        <xdr:cNvPr id="1072" name="Picture 48" descr="\frac{1}{4}(15+7\sqrt{5})a^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181350" y="5267325"/>
          <a:ext cx="1181100" cy="400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3"/>
  <sheetViews>
    <sheetView tabSelected="1" zoomScale="115" zoomScaleNormal="115" workbookViewId="0">
      <selection activeCell="B1" sqref="B1:G1"/>
    </sheetView>
  </sheetViews>
  <sheetFormatPr defaultRowHeight="12.75"/>
  <cols>
    <col min="1" max="1" width="1.85546875" customWidth="1"/>
    <col min="2" max="2" width="16.140625" customWidth="1"/>
    <col min="3" max="8" width="13" customWidth="1"/>
  </cols>
  <sheetData>
    <row r="1" spans="2:7" s="9" customFormat="1" ht="30" customHeight="1">
      <c r="B1" s="13" t="s">
        <v>15</v>
      </c>
      <c r="C1" s="13"/>
      <c r="D1" s="13"/>
      <c r="E1" s="13"/>
      <c r="F1" s="13"/>
      <c r="G1" s="13"/>
    </row>
    <row r="2" spans="2:7">
      <c r="B2" s="4"/>
      <c r="C2" s="4"/>
      <c r="D2" s="4"/>
      <c r="E2" s="4"/>
      <c r="F2" s="4"/>
      <c r="G2" s="4"/>
    </row>
    <row r="3" spans="2:7">
      <c r="B3" s="4"/>
      <c r="C3" s="4"/>
      <c r="D3" s="4"/>
      <c r="E3" s="4"/>
      <c r="F3" s="4"/>
      <c r="G3" s="4"/>
    </row>
    <row r="4" spans="2:7">
      <c r="B4" s="4"/>
      <c r="C4" s="4"/>
      <c r="D4" s="4"/>
      <c r="E4" s="4"/>
      <c r="F4" s="4"/>
      <c r="G4" s="4"/>
    </row>
    <row r="5" spans="2:7">
      <c r="B5" s="4"/>
      <c r="C5" s="4"/>
      <c r="D5" s="4"/>
      <c r="E5" s="4"/>
      <c r="F5" s="4"/>
      <c r="G5" s="4"/>
    </row>
    <row r="6" spans="2:7">
      <c r="B6" s="4"/>
      <c r="C6" s="4"/>
      <c r="D6" s="4"/>
      <c r="E6" s="4"/>
      <c r="F6" s="4"/>
      <c r="G6" s="4"/>
    </row>
    <row r="7" spans="2:7">
      <c r="B7" s="4"/>
      <c r="C7" s="4"/>
      <c r="D7" s="4"/>
      <c r="E7" s="4"/>
      <c r="F7" s="4"/>
      <c r="G7" s="4"/>
    </row>
    <row r="8" spans="2:7">
      <c r="B8" s="4"/>
      <c r="C8" s="4"/>
      <c r="D8" s="4"/>
      <c r="E8" s="4"/>
      <c r="F8" s="4"/>
      <c r="G8" s="4"/>
    </row>
    <row r="9" spans="2:7">
      <c r="B9" s="4"/>
      <c r="C9" s="4"/>
      <c r="D9" s="4"/>
      <c r="E9" s="4"/>
      <c r="F9" s="4"/>
      <c r="G9" s="4"/>
    </row>
    <row r="10" spans="2:7" ht="14.25">
      <c r="C10" s="11"/>
    </row>
    <row r="11" spans="2:7" ht="20.25">
      <c r="C11" s="1" t="s">
        <v>4</v>
      </c>
      <c r="D11" s="1" t="s">
        <v>1</v>
      </c>
      <c r="E11" s="1" t="s">
        <v>2</v>
      </c>
      <c r="F11" s="1" t="s">
        <v>0</v>
      </c>
      <c r="G11" s="1" t="s">
        <v>9</v>
      </c>
    </row>
    <row r="12" spans="2:7" ht="15">
      <c r="B12" s="3" t="s">
        <v>3</v>
      </c>
      <c r="C12" s="2">
        <v>10</v>
      </c>
      <c r="D12" s="6">
        <f>SQRT(2)*C12^3/12</f>
        <v>117.85113019775793</v>
      </c>
      <c r="E12" s="6">
        <f>SQRT(3)*C12^2</f>
        <v>173.20508075688772</v>
      </c>
      <c r="F12" s="6">
        <f>SQRT(6)*C12/4</f>
        <v>6.1237243569579451</v>
      </c>
      <c r="G12" s="5">
        <f>D12/(4*PI()*F12^3/3)</f>
        <v>0.12251753231595379</v>
      </c>
    </row>
    <row r="13" spans="2:7" ht="15">
      <c r="B13" s="3" t="s">
        <v>5</v>
      </c>
      <c r="C13" s="2">
        <v>10</v>
      </c>
      <c r="D13" s="6">
        <f>C13^3</f>
        <v>1000</v>
      </c>
      <c r="E13" s="6">
        <f>6*C13^2</f>
        <v>600</v>
      </c>
      <c r="F13" s="6">
        <f>SQRT(3)*C13/2</f>
        <v>8.6602540378443855</v>
      </c>
      <c r="G13" s="5">
        <f>D13/(4*PI()*F13^3/3)</f>
        <v>0.36755259694786152</v>
      </c>
    </row>
    <row r="14" spans="2:7" ht="15">
      <c r="B14" s="3" t="s">
        <v>6</v>
      </c>
      <c r="C14" s="2">
        <v>10</v>
      </c>
      <c r="D14" s="6">
        <f>SQRT(2)*C14^3/3</f>
        <v>471.4045207910317</v>
      </c>
      <c r="E14" s="6">
        <f>2*SQRT(3)*C14^2</f>
        <v>346.41016151377545</v>
      </c>
      <c r="F14" s="6">
        <f>SQRT(2)*C14/2</f>
        <v>7.0710678118654755</v>
      </c>
      <c r="G14" s="5">
        <f>D14/(4*PI()*F14^3/3)</f>
        <v>0.31830988618379058</v>
      </c>
    </row>
    <row r="15" spans="2:7" ht="15">
      <c r="B15" s="3" t="s">
        <v>7</v>
      </c>
      <c r="C15" s="2">
        <v>10</v>
      </c>
      <c r="D15" s="7">
        <f>(15+7*SQRT(5))*C15^3/4</f>
        <v>7663.1189606246326</v>
      </c>
      <c r="E15" s="7">
        <f>3*SQRT(25+10*SQRT(5))*C15^2</f>
        <v>2064.5728807067603</v>
      </c>
      <c r="F15" s="7">
        <f>(SQRT(15)+SQRT(3))*C15/4</f>
        <v>14.012585384440737</v>
      </c>
      <c r="G15" s="5">
        <f>D15/(4*PI()*F15^3/3)</f>
        <v>0.66490889420532662</v>
      </c>
    </row>
    <row r="16" spans="2:7" ht="15">
      <c r="B16" s="3" t="s">
        <v>8</v>
      </c>
      <c r="C16" s="2">
        <v>10</v>
      </c>
      <c r="D16" s="7">
        <f>(15+5*SQRT(5))*C16^3/12</f>
        <v>2181.6949906249124</v>
      </c>
      <c r="E16" s="7">
        <f>5*SQRT(3)*C14^2</f>
        <v>866.02540378443859</v>
      </c>
      <c r="F16" s="7">
        <f>SQRT(10+2*SQRT(5))*C16/4</f>
        <v>9.5105651629515346</v>
      </c>
      <c r="G16" s="5">
        <f>D16/(4*PI()*F16^3/3)</f>
        <v>0.60546138291252583</v>
      </c>
    </row>
    <row r="18" spans="2:6" ht="18" customHeight="1">
      <c r="B18" s="10" t="s">
        <v>12</v>
      </c>
      <c r="C18" s="14" t="s">
        <v>11</v>
      </c>
      <c r="D18" s="14"/>
      <c r="E18" s="14" t="s">
        <v>10</v>
      </c>
      <c r="F18" s="14"/>
    </row>
    <row r="19" spans="2:6" ht="38.25" customHeight="1">
      <c r="B19" s="8" t="s">
        <v>3</v>
      </c>
      <c r="C19" s="12"/>
      <c r="D19" s="12"/>
      <c r="E19" s="12"/>
      <c r="F19" s="12"/>
    </row>
    <row r="20" spans="2:6" ht="38.25" customHeight="1">
      <c r="B20" s="8" t="s">
        <v>5</v>
      </c>
      <c r="C20" s="17" t="s">
        <v>13</v>
      </c>
      <c r="D20" s="16"/>
      <c r="E20" s="15" t="s">
        <v>14</v>
      </c>
      <c r="F20" s="16"/>
    </row>
    <row r="21" spans="2:6" ht="38.25" customHeight="1">
      <c r="B21" s="8" t="s">
        <v>6</v>
      </c>
      <c r="C21" s="12"/>
      <c r="D21" s="12"/>
      <c r="E21" s="12"/>
      <c r="F21" s="12"/>
    </row>
    <row r="22" spans="2:6" ht="38.25" customHeight="1">
      <c r="B22" s="8" t="s">
        <v>7</v>
      </c>
      <c r="C22" s="12"/>
      <c r="D22" s="12"/>
      <c r="E22" s="12"/>
      <c r="F22" s="12"/>
    </row>
    <row r="23" spans="2:6" ht="38.25" customHeight="1">
      <c r="B23" s="8" t="s">
        <v>8</v>
      </c>
      <c r="C23" s="12"/>
      <c r="D23" s="12"/>
      <c r="E23" s="12"/>
      <c r="F23" s="12"/>
    </row>
  </sheetData>
  <mergeCells count="13">
    <mergeCell ref="C22:D22"/>
    <mergeCell ref="C23:D23"/>
    <mergeCell ref="B1:G1"/>
    <mergeCell ref="E22:F22"/>
    <mergeCell ref="E23:F23"/>
    <mergeCell ref="E18:F18"/>
    <mergeCell ref="C18:D18"/>
    <mergeCell ref="E19:F19"/>
    <mergeCell ref="E20:F20"/>
    <mergeCell ref="E21:F21"/>
    <mergeCell ref="C19:D19"/>
    <mergeCell ref="C20:D20"/>
    <mergeCell ref="C21:D21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Gymnázium, SOŠ, SOU a VOŠ, Hořice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Evžen Müller</dc:creator>
  <cp:lastModifiedBy>RNDr. Evžen Müller</cp:lastModifiedBy>
  <dcterms:created xsi:type="dcterms:W3CDTF">2005-01-18T21:26:51Z</dcterms:created>
  <dcterms:modified xsi:type="dcterms:W3CDTF">2016-02-06T19:51:45Z</dcterms:modified>
</cp:coreProperties>
</file>